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9.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0.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2.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3.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4.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5.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6.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Usergroup\Salto\T-Strategie\ETS Competence Model Youth workers\YOCOMO - pilot courses\YOCOMO 2\SA form\"/>
    </mc:Choice>
  </mc:AlternateContent>
  <bookViews>
    <workbookView xWindow="0" yWindow="0" windowWidth="28800" windowHeight="11700" activeTab="1"/>
  </bookViews>
  <sheets>
    <sheet name="Instructions" sheetId="35" r:id="rId1"/>
    <sheet name="Facilitating..." sheetId="1" r:id="rId2"/>
    <sheet name="Cal1" sheetId="2" state="hidden" r:id="rId3"/>
    <sheet name=" Facilitating spiders" sheetId="26" r:id="rId4"/>
    <sheet name=" Facilitating col" sheetId="27" r:id="rId5"/>
    <sheet name="Designing..." sheetId="5" r:id="rId6"/>
    <sheet name="Cal2" sheetId="7" state="hidden" r:id="rId7"/>
    <sheet name="Designing spiders" sheetId="28" r:id="rId8"/>
    <sheet name="Designing col" sheetId="6" r:id="rId9"/>
    <sheet name="Organising" sheetId="8" r:id="rId10"/>
    <sheet name="Cal3" sheetId="9" state="hidden" r:id="rId11"/>
    <sheet name="Organising spiders" sheetId="29" r:id="rId12"/>
    <sheet name=" Organising col" sheetId="10" r:id="rId13"/>
    <sheet name="Collaborating..." sheetId="11" r:id="rId14"/>
    <sheet name="Cal4" sheetId="12" state="hidden" r:id="rId15"/>
    <sheet name="Colaborationg spiders" sheetId="30" r:id="rId16"/>
    <sheet name="Collaborating col" sheetId="13" r:id="rId17"/>
    <sheet name="Communicating..." sheetId="14" r:id="rId18"/>
    <sheet name="Cal5" sheetId="15" state="hidden" r:id="rId19"/>
    <sheet name="Communicating spiders" sheetId="31" r:id="rId20"/>
    <sheet name="Comunicating col" sheetId="16" r:id="rId21"/>
    <sheet name="Displaying..." sheetId="17" r:id="rId22"/>
    <sheet name="Cal6" sheetId="18" state="hidden" r:id="rId23"/>
    <sheet name="Displaying spiders" sheetId="32" r:id="rId24"/>
    <sheet name="Displaying col" sheetId="19" r:id="rId25"/>
    <sheet name="Networking..." sheetId="20" r:id="rId26"/>
    <sheet name="Cal7" sheetId="21" state="hidden" r:id="rId27"/>
    <sheet name="Networking spiders" sheetId="33" r:id="rId28"/>
    <sheet name="Networking col" sheetId="22" r:id="rId29"/>
    <sheet name="Developing..." sheetId="23" r:id="rId30"/>
    <sheet name="Developing spiders" sheetId="34" r:id="rId31"/>
    <sheet name="Developing col" sheetId="25" r:id="rId32"/>
    <sheet name="Cal8" sheetId="24" state="hidden" r:id="rId33"/>
  </sheets>
  <definedNames>
    <definedName name="_xlnm._FilterDatabase" localSheetId="2" hidden="1">'Cal1'!$B$3:$D$3</definedName>
    <definedName name="_xlnm._FilterDatabase" localSheetId="6" hidden="1">'Cal2'!$B$3:$D$3</definedName>
    <definedName name="_xlnm._FilterDatabase" localSheetId="10" hidden="1">'Cal3'!$B$3:$D$3</definedName>
    <definedName name="_xlnm._FilterDatabase" localSheetId="14" hidden="1">'Cal4'!$B$3:$D$3</definedName>
    <definedName name="_xlnm._FilterDatabase" localSheetId="18" hidden="1">'Cal5'!$B$3:$D$3</definedName>
    <definedName name="_xlnm._FilterDatabase" localSheetId="22" hidden="1">'Cal6'!$B$3:$D$3</definedName>
    <definedName name="_xlnm._FilterDatabase" localSheetId="26" hidden="1">'Cal7'!$B$3:$D$3</definedName>
    <definedName name="_xlnm._FilterDatabase" localSheetId="32" hidden="1">'Cal8'!$B$3:$D$3</definedName>
    <definedName name="_xlnm._FilterDatabase" localSheetId="13" hidden="1">'Collaborating...'!$C$5:$F$5</definedName>
    <definedName name="_xlnm._FilterDatabase" localSheetId="17" hidden="1">'Communicating...'!$C$5:$F$5</definedName>
    <definedName name="_xlnm._FilterDatabase" localSheetId="5" hidden="1">Designing...!$C$5:$F$5</definedName>
    <definedName name="_xlnm._FilterDatabase" localSheetId="29" hidden="1">Developing...!$C$5:$F$5</definedName>
    <definedName name="_xlnm._FilterDatabase" localSheetId="21" hidden="1">Displaying...!$C$5:$F$5</definedName>
    <definedName name="_xlnm._FilterDatabase" localSheetId="1" hidden="1">Facilitating...!$C$4:$E$4</definedName>
    <definedName name="_xlnm._FilterDatabase" localSheetId="25" hidden="1">Networking...!$C$3:$F$31</definedName>
    <definedName name="_xlnm._FilterDatabase" localSheetId="9" hidden="1">Organising!$C$5:$F$5</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 i="24" l="1"/>
  <c r="D20" i="24"/>
  <c r="D21" i="24"/>
  <c r="D22" i="24"/>
  <c r="D23" i="24"/>
  <c r="D24" i="24"/>
  <c r="H6" i="24"/>
  <c r="E24" i="24"/>
  <c r="E23" i="24"/>
  <c r="E22" i="24"/>
  <c r="E21" i="24"/>
  <c r="E20" i="24"/>
  <c r="E19" i="24"/>
  <c r="D10" i="24"/>
  <c r="D11" i="24"/>
  <c r="D12" i="24"/>
  <c r="D13" i="24"/>
  <c r="D14" i="24"/>
  <c r="D15" i="24"/>
  <c r="D16" i="24"/>
  <c r="D17" i="24"/>
  <c r="D18" i="24"/>
  <c r="H5" i="24"/>
  <c r="E18" i="24"/>
  <c r="E17" i="24"/>
  <c r="E16" i="24"/>
  <c r="E15" i="24"/>
  <c r="E14" i="24"/>
  <c r="E13" i="24"/>
  <c r="E12" i="24"/>
  <c r="E11" i="24"/>
  <c r="E10" i="24"/>
  <c r="D4" i="24"/>
  <c r="D5" i="24"/>
  <c r="D6" i="24"/>
  <c r="D7" i="24"/>
  <c r="D8" i="24"/>
  <c r="D9" i="24"/>
  <c r="H4" i="24"/>
  <c r="E9" i="24"/>
  <c r="E8" i="24"/>
  <c r="E7" i="24"/>
  <c r="E6" i="24"/>
  <c r="E5" i="24"/>
  <c r="E4" i="24"/>
  <c r="D15" i="21"/>
  <c r="D16" i="21"/>
  <c r="D17" i="21"/>
  <c r="D18" i="21"/>
  <c r="D19" i="21"/>
  <c r="D20" i="21"/>
  <c r="D21" i="21"/>
  <c r="H6" i="21"/>
  <c r="E21" i="21"/>
  <c r="E20" i="21"/>
  <c r="E19" i="21"/>
  <c r="E18" i="21"/>
  <c r="E17" i="21"/>
  <c r="E16" i="21"/>
  <c r="E15" i="21"/>
  <c r="D4" i="21"/>
  <c r="D5" i="21"/>
  <c r="D6" i="21"/>
  <c r="D7" i="21"/>
  <c r="D8" i="21"/>
  <c r="H4" i="21"/>
  <c r="E8" i="21"/>
  <c r="E7" i="21"/>
  <c r="E6" i="21"/>
  <c r="E5" i="21"/>
  <c r="E4" i="21"/>
  <c r="D17" i="18"/>
  <c r="D18" i="18"/>
  <c r="D19" i="18"/>
  <c r="D20" i="18"/>
  <c r="D21" i="18"/>
  <c r="D22" i="18"/>
  <c r="D23" i="18"/>
  <c r="D24" i="18"/>
  <c r="D25" i="18"/>
  <c r="H6" i="18"/>
  <c r="E25" i="18"/>
  <c r="E24" i="18"/>
  <c r="E23" i="18"/>
  <c r="E22" i="18"/>
  <c r="E21" i="18"/>
  <c r="E20" i="18"/>
  <c r="E19" i="18"/>
  <c r="E18" i="18"/>
  <c r="E17" i="18"/>
  <c r="D10" i="18"/>
  <c r="D11" i="18"/>
  <c r="D12" i="18"/>
  <c r="D13" i="18"/>
  <c r="D14" i="18"/>
  <c r="D15" i="18"/>
  <c r="D16" i="18"/>
  <c r="H5" i="18"/>
  <c r="E16" i="18"/>
  <c r="E15" i="18"/>
  <c r="E14" i="18"/>
  <c r="E13" i="18"/>
  <c r="E12" i="18"/>
  <c r="E11" i="18"/>
  <c r="E10" i="18"/>
  <c r="D4" i="18"/>
  <c r="D5" i="18"/>
  <c r="D6" i="18"/>
  <c r="D7" i="18"/>
  <c r="D8" i="18"/>
  <c r="D9" i="18"/>
  <c r="H4" i="18"/>
  <c r="E9" i="18"/>
  <c r="E8" i="18"/>
  <c r="E7" i="18"/>
  <c r="E6" i="18"/>
  <c r="E5" i="18"/>
  <c r="E4" i="18"/>
  <c r="D15" i="15"/>
  <c r="D16" i="15"/>
  <c r="D17" i="15"/>
  <c r="D18" i="15"/>
  <c r="D19" i="15"/>
  <c r="D20" i="15"/>
  <c r="H6" i="15"/>
  <c r="E20" i="15"/>
  <c r="E19" i="15"/>
  <c r="E18" i="15"/>
  <c r="E17" i="15"/>
  <c r="E16" i="15"/>
  <c r="E15" i="15"/>
  <c r="D10" i="15"/>
  <c r="D11" i="15"/>
  <c r="D12" i="15"/>
  <c r="D13" i="15"/>
  <c r="D14" i="15"/>
  <c r="H5" i="15"/>
  <c r="E14" i="15"/>
  <c r="E13" i="15"/>
  <c r="E12" i="15"/>
  <c r="E11" i="15"/>
  <c r="E10" i="15"/>
  <c r="D4" i="15"/>
  <c r="D5" i="15"/>
  <c r="D6" i="15"/>
  <c r="D7" i="15"/>
  <c r="D8" i="15"/>
  <c r="D9" i="15"/>
  <c r="H4" i="15"/>
  <c r="E9" i="15"/>
  <c r="E8" i="15"/>
  <c r="E7" i="15"/>
  <c r="E6" i="15"/>
  <c r="E5" i="15"/>
  <c r="E4" i="15"/>
  <c r="D21" i="12"/>
  <c r="D22" i="12"/>
  <c r="D23" i="12"/>
  <c r="D24" i="12"/>
  <c r="D25" i="12"/>
  <c r="D26" i="12"/>
  <c r="D27" i="12"/>
  <c r="D28" i="12"/>
  <c r="H6" i="12"/>
  <c r="E28" i="12"/>
  <c r="E27" i="12"/>
  <c r="E26" i="12"/>
  <c r="E25" i="12"/>
  <c r="E24" i="12"/>
  <c r="E23" i="12"/>
  <c r="E22" i="12"/>
  <c r="E21" i="12"/>
  <c r="D14" i="12"/>
  <c r="D15" i="12"/>
  <c r="D16" i="12"/>
  <c r="D17" i="12"/>
  <c r="D18" i="12"/>
  <c r="D19" i="12"/>
  <c r="D20" i="12"/>
  <c r="H5" i="12"/>
  <c r="E20" i="12"/>
  <c r="E19" i="12"/>
  <c r="E18" i="12"/>
  <c r="E17" i="12"/>
  <c r="E16" i="12"/>
  <c r="E15" i="12"/>
  <c r="E14" i="12"/>
  <c r="D4" i="12"/>
  <c r="D5" i="12"/>
  <c r="D6" i="12"/>
  <c r="D7" i="12"/>
  <c r="D8" i="12"/>
  <c r="D9" i="12"/>
  <c r="D10" i="12"/>
  <c r="D11" i="12"/>
  <c r="D12" i="12"/>
  <c r="D13" i="12"/>
  <c r="H4" i="12"/>
  <c r="E13" i="12"/>
  <c r="E12" i="12"/>
  <c r="E11" i="12"/>
  <c r="E10" i="12"/>
  <c r="E9" i="12"/>
  <c r="E8" i="12"/>
  <c r="E7" i="12"/>
  <c r="E6" i="12"/>
  <c r="E5" i="12"/>
  <c r="E4" i="12"/>
  <c r="D18" i="9"/>
  <c r="D19" i="9"/>
  <c r="D20" i="9"/>
  <c r="D21" i="9"/>
  <c r="D22" i="9"/>
  <c r="D23" i="9"/>
  <c r="D24" i="9"/>
  <c r="H6" i="9"/>
  <c r="E24" i="9"/>
  <c r="E23" i="9"/>
  <c r="E22" i="9"/>
  <c r="E21" i="9"/>
  <c r="E20" i="9"/>
  <c r="E19" i="9"/>
  <c r="E18" i="9"/>
  <c r="D11" i="9"/>
  <c r="D12" i="9"/>
  <c r="D13" i="9"/>
  <c r="D14" i="9"/>
  <c r="D15" i="9"/>
  <c r="D16" i="9"/>
  <c r="D17" i="9"/>
  <c r="H5" i="9"/>
  <c r="E17" i="9"/>
  <c r="E16" i="9"/>
  <c r="E15" i="9"/>
  <c r="E14" i="9"/>
  <c r="E13" i="9"/>
  <c r="E12" i="9"/>
  <c r="E11" i="9"/>
  <c r="D4" i="9"/>
  <c r="D5" i="9"/>
  <c r="D6" i="9"/>
  <c r="D7" i="9"/>
  <c r="D8" i="9"/>
  <c r="D9" i="9"/>
  <c r="D10" i="9"/>
  <c r="H4" i="9"/>
  <c r="E10" i="9"/>
  <c r="E9" i="9"/>
  <c r="E8" i="9"/>
  <c r="E7" i="9"/>
  <c r="E6" i="9"/>
  <c r="E5" i="9"/>
  <c r="E4" i="9"/>
  <c r="D25" i="7"/>
  <c r="D26" i="7"/>
  <c r="D27" i="7"/>
  <c r="D28" i="7"/>
  <c r="D29" i="7"/>
  <c r="D30" i="7"/>
  <c r="D31" i="7"/>
  <c r="D32" i="7"/>
  <c r="H7" i="7"/>
  <c r="E25" i="7"/>
  <c r="D18" i="7"/>
  <c r="D19" i="7"/>
  <c r="D20" i="7"/>
  <c r="D21" i="7"/>
  <c r="D22" i="7"/>
  <c r="D23" i="7"/>
  <c r="D24" i="7"/>
  <c r="H6" i="7"/>
  <c r="E24" i="7"/>
  <c r="E23" i="7"/>
  <c r="E22" i="7"/>
  <c r="E21" i="7"/>
  <c r="E20" i="7"/>
  <c r="E19" i="7"/>
  <c r="E18" i="7"/>
  <c r="D10" i="7"/>
  <c r="D11" i="7"/>
  <c r="D12" i="7"/>
  <c r="D13" i="7"/>
  <c r="D14" i="7"/>
  <c r="D15" i="7"/>
  <c r="D16" i="7"/>
  <c r="D17" i="7"/>
  <c r="H5" i="7"/>
  <c r="E17" i="7"/>
  <c r="E16" i="7"/>
  <c r="E15" i="7"/>
  <c r="E14" i="7"/>
  <c r="E13" i="7"/>
  <c r="E12" i="7"/>
  <c r="E11" i="7"/>
  <c r="E10" i="7"/>
  <c r="D4" i="7"/>
  <c r="D5" i="7"/>
  <c r="D6" i="7"/>
  <c r="D7" i="7"/>
  <c r="D8" i="7"/>
  <c r="D9" i="7"/>
  <c r="H4" i="7"/>
  <c r="E9" i="7"/>
  <c r="E8" i="7"/>
  <c r="E7" i="7"/>
  <c r="E6" i="7"/>
  <c r="E5" i="7"/>
  <c r="E4" i="7"/>
  <c r="B3" i="34"/>
  <c r="B3" i="33"/>
  <c r="B3" i="32"/>
  <c r="B3" i="31"/>
  <c r="B3" i="30"/>
  <c r="B2" i="29"/>
  <c r="D25" i="9"/>
  <c r="D26" i="9"/>
  <c r="D27" i="9"/>
  <c r="D28" i="9"/>
  <c r="D29" i="9"/>
  <c r="D30" i="9"/>
  <c r="D31" i="9"/>
  <c r="D32" i="9"/>
  <c r="D33" i="9"/>
  <c r="H7" i="9"/>
  <c r="E33" i="9"/>
  <c r="E32" i="9"/>
  <c r="E31" i="9"/>
  <c r="E30" i="9"/>
  <c r="E29" i="9"/>
  <c r="E28" i="9"/>
  <c r="E27" i="9"/>
  <c r="E26" i="9"/>
  <c r="E25" i="9"/>
  <c r="B2" i="28"/>
  <c r="E32" i="7"/>
  <c r="E31" i="7"/>
  <c r="E30" i="7"/>
  <c r="E29" i="7"/>
  <c r="E28" i="7"/>
  <c r="E27" i="7"/>
  <c r="E26" i="7"/>
  <c r="B2" i="27"/>
  <c r="B2" i="26"/>
  <c r="B3" i="25"/>
  <c r="B3" i="22"/>
  <c r="B3" i="19"/>
  <c r="B3" i="16"/>
  <c r="B3" i="13"/>
  <c r="B2" i="10"/>
  <c r="B2" i="6"/>
  <c r="D25" i="24"/>
  <c r="D26" i="24"/>
  <c r="D27" i="24"/>
  <c r="D28" i="24"/>
  <c r="D29" i="24"/>
  <c r="D30" i="24"/>
  <c r="D31" i="24"/>
  <c r="D32" i="24"/>
  <c r="D33" i="24"/>
  <c r="D34" i="24"/>
  <c r="D35"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4" i="24"/>
  <c r="D9" i="21"/>
  <c r="D10" i="21"/>
  <c r="D11" i="21"/>
  <c r="D12" i="21"/>
  <c r="D13" i="21"/>
  <c r="D14" i="21"/>
  <c r="D22" i="21"/>
  <c r="D23" i="21"/>
  <c r="D24" i="21"/>
  <c r="D25" i="21"/>
  <c r="D26" i="21"/>
  <c r="D27" i="21"/>
  <c r="D28" i="21"/>
  <c r="D29" i="21"/>
  <c r="C5" i="21"/>
  <c r="C6" i="21"/>
  <c r="C7" i="21"/>
  <c r="C8" i="21"/>
  <c r="C9" i="21"/>
  <c r="C10" i="21"/>
  <c r="C11" i="21"/>
  <c r="C12" i="21"/>
  <c r="C13" i="21"/>
  <c r="C14" i="21"/>
  <c r="C15" i="21"/>
  <c r="C16" i="21"/>
  <c r="C17" i="21"/>
  <c r="C18" i="21"/>
  <c r="C19" i="21"/>
  <c r="C20" i="21"/>
  <c r="C21" i="21"/>
  <c r="C22" i="21"/>
  <c r="C23" i="21"/>
  <c r="C24" i="21"/>
  <c r="C25" i="21"/>
  <c r="C26" i="21"/>
  <c r="C27" i="21"/>
  <c r="C28" i="21"/>
  <c r="C29" i="21"/>
  <c r="C4" i="21"/>
  <c r="D26" i="18"/>
  <c r="D27" i="18"/>
  <c r="D28" i="18"/>
  <c r="D29" i="18"/>
  <c r="D30" i="18"/>
  <c r="D31" i="18"/>
  <c r="D32" i="18"/>
  <c r="D33" i="18"/>
  <c r="D34" i="18"/>
  <c r="D35" i="18"/>
  <c r="D36"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4" i="18"/>
  <c r="D21" i="15"/>
  <c r="D22" i="15"/>
  <c r="D23" i="15"/>
  <c r="D24" i="15"/>
  <c r="D25" i="15"/>
  <c r="D26" i="15"/>
  <c r="D27" i="15"/>
  <c r="D28" i="15"/>
  <c r="C5" i="15"/>
  <c r="C6" i="15"/>
  <c r="C7" i="15"/>
  <c r="C8" i="15"/>
  <c r="C9" i="15"/>
  <c r="C10" i="15"/>
  <c r="C11" i="15"/>
  <c r="C12" i="15"/>
  <c r="C13" i="15"/>
  <c r="C14" i="15"/>
  <c r="C15" i="15"/>
  <c r="C16" i="15"/>
  <c r="C17" i="15"/>
  <c r="C18" i="15"/>
  <c r="C19" i="15"/>
  <c r="C20" i="15"/>
  <c r="C21" i="15"/>
  <c r="C22" i="15"/>
  <c r="C23" i="15"/>
  <c r="C24" i="15"/>
  <c r="C25" i="15"/>
  <c r="C26" i="15"/>
  <c r="C27" i="15"/>
  <c r="C28" i="15"/>
  <c r="C4" i="15"/>
  <c r="H5" i="21"/>
  <c r="H7" i="21"/>
  <c r="H7" i="18"/>
  <c r="H7" i="24"/>
  <c r="H7" i="15"/>
  <c r="D29" i="12"/>
  <c r="D30" i="12"/>
  <c r="D31" i="12"/>
  <c r="D32" i="12"/>
  <c r="D33" i="12"/>
  <c r="D34" i="12"/>
  <c r="D35" i="12"/>
  <c r="D36" i="12"/>
  <c r="D37" i="12"/>
  <c r="D38" i="12"/>
  <c r="D39" i="12"/>
  <c r="D40" i="12"/>
  <c r="D41" i="12"/>
  <c r="D42"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 i="12"/>
  <c r="E32" i="24"/>
  <c r="E28" i="24"/>
  <c r="E35" i="24"/>
  <c r="E31" i="24"/>
  <c r="E27" i="24"/>
  <c r="E34" i="24"/>
  <c r="E30" i="24"/>
  <c r="E26" i="24"/>
  <c r="E33" i="24"/>
  <c r="E29" i="24"/>
  <c r="E25" i="24"/>
  <c r="E27" i="21"/>
  <c r="E23" i="21"/>
  <c r="E26" i="21"/>
  <c r="E22" i="21"/>
  <c r="E29" i="21"/>
  <c r="E25" i="21"/>
  <c r="E28" i="21"/>
  <c r="E24" i="21"/>
  <c r="E33" i="18"/>
  <c r="E29" i="18"/>
  <c r="E35" i="18"/>
  <c r="E31" i="18"/>
  <c r="E27" i="18"/>
  <c r="E34" i="18"/>
  <c r="E30" i="18"/>
  <c r="E26" i="18"/>
  <c r="E36" i="18"/>
  <c r="E32" i="18"/>
  <c r="E28" i="18"/>
  <c r="E27" i="15"/>
  <c r="E23" i="15"/>
  <c r="E21" i="15"/>
  <c r="E28" i="15"/>
  <c r="E26" i="15"/>
  <c r="E22" i="15"/>
  <c r="E25" i="15"/>
  <c r="E24" i="15"/>
  <c r="H7" i="12"/>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4" i="9"/>
  <c r="E42" i="12"/>
  <c r="E38" i="12"/>
  <c r="E34" i="12"/>
  <c r="E30" i="12"/>
  <c r="E36" i="12"/>
  <c r="E32" i="12"/>
  <c r="E39" i="12"/>
  <c r="E41" i="12"/>
  <c r="E37" i="12"/>
  <c r="E33" i="12"/>
  <c r="E29" i="12"/>
  <c r="E40" i="12"/>
  <c r="E35" i="12"/>
  <c r="E31" i="12"/>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4" i="7"/>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4" i="2"/>
  <c r="D18" i="2"/>
  <c r="D9" i="2"/>
  <c r="D30" i="2"/>
  <c r="D37" i="2"/>
  <c r="D26" i="2"/>
  <c r="D38" i="2"/>
  <c r="D5" i="2"/>
  <c r="D4" i="2"/>
  <c r="D11" i="2"/>
  <c r="D13" i="2"/>
  <c r="D14" i="2"/>
  <c r="D35" i="2"/>
  <c r="D16" i="2"/>
  <c r="D12" i="2"/>
  <c r="D36" i="2"/>
  <c r="D33" i="2"/>
  <c r="D8" i="2"/>
  <c r="D34" i="2"/>
  <c r="D28" i="2"/>
  <c r="D22" i="2"/>
  <c r="D32" i="2"/>
  <c r="D23" i="2"/>
  <c r="D29" i="2"/>
  <c r="D6" i="2"/>
  <c r="D20" i="2"/>
  <c r="D10" i="2"/>
  <c r="D21" i="2"/>
  <c r="D27" i="2"/>
  <c r="D15" i="2"/>
  <c r="D31" i="2"/>
  <c r="D7" i="2"/>
  <c r="D25" i="2"/>
  <c r="D19" i="2"/>
  <c r="D17" i="2"/>
  <c r="D24" i="2"/>
  <c r="H5" i="2"/>
  <c r="H6" i="2"/>
  <c r="H7" i="2"/>
  <c r="H4" i="2"/>
  <c r="E21" i="2"/>
  <c r="E17" i="2"/>
  <c r="E13" i="2"/>
  <c r="E23" i="2"/>
  <c r="E15" i="2"/>
  <c r="E22" i="2"/>
  <c r="E14" i="2"/>
  <c r="E20" i="2"/>
  <c r="E16" i="2"/>
  <c r="E12" i="2"/>
  <c r="E19" i="2"/>
  <c r="E11" i="2"/>
  <c r="E18" i="2"/>
  <c r="E9" i="2"/>
  <c r="E5" i="2"/>
  <c r="E7" i="2"/>
  <c r="E6" i="2"/>
  <c r="E8" i="2"/>
  <c r="E4" i="2"/>
  <c r="E10" i="2"/>
  <c r="E37" i="2"/>
  <c r="E33" i="2"/>
  <c r="E31" i="2"/>
  <c r="E38" i="2"/>
  <c r="E36" i="2"/>
  <c r="E32" i="2"/>
  <c r="E35" i="2"/>
  <c r="E34" i="2"/>
  <c r="E29" i="2"/>
  <c r="E25" i="2"/>
  <c r="E30" i="2"/>
  <c r="E28" i="2"/>
  <c r="E24" i="2"/>
  <c r="E27" i="2"/>
  <c r="E26" i="2"/>
</calcChain>
</file>

<file path=xl/sharedStrings.xml><?xml version="1.0" encoding="utf-8"?>
<sst xmlns="http://schemas.openxmlformats.org/spreadsheetml/2006/main" count="924" uniqueCount="355">
  <si>
    <t>A1</t>
  </si>
  <si>
    <t>A2</t>
  </si>
  <si>
    <t>A3</t>
  </si>
  <si>
    <t>A4</t>
  </si>
  <si>
    <t>A5</t>
  </si>
  <si>
    <t>A6</t>
  </si>
  <si>
    <t>A7</t>
  </si>
  <si>
    <t>K1</t>
  </si>
  <si>
    <t>K2</t>
  </si>
  <si>
    <t>K3</t>
  </si>
  <si>
    <t>K4</t>
  </si>
  <si>
    <t>K5</t>
  </si>
  <si>
    <t>K6</t>
  </si>
  <si>
    <t>K7</t>
  </si>
  <si>
    <t>s1</t>
  </si>
  <si>
    <t>s2</t>
  </si>
  <si>
    <t>s3</t>
  </si>
  <si>
    <t>s4</t>
  </si>
  <si>
    <t>s5</t>
  </si>
  <si>
    <t>s6</t>
  </si>
  <si>
    <t>s7</t>
  </si>
  <si>
    <t>s8</t>
  </si>
  <si>
    <t>b1</t>
  </si>
  <si>
    <t>b2</t>
  </si>
  <si>
    <t>b3</t>
  </si>
  <si>
    <t>b4</t>
  </si>
  <si>
    <t>b5</t>
  </si>
  <si>
    <t>b6</t>
  </si>
  <si>
    <t>b7</t>
  </si>
  <si>
    <t>b8</t>
  </si>
  <si>
    <t>b9</t>
  </si>
  <si>
    <t>b10</t>
  </si>
  <si>
    <t>b11</t>
  </si>
  <si>
    <t>b12</t>
  </si>
  <si>
    <t>b13</t>
  </si>
  <si>
    <t>No.</t>
  </si>
  <si>
    <t>Item</t>
  </si>
  <si>
    <t>Rating</t>
  </si>
  <si>
    <t>Statements</t>
  </si>
  <si>
    <t xml:space="preserve">Read these statements and answer how much they apply to you. Rate yourself from 1 - not at all to 4 - totally me. </t>
  </si>
  <si>
    <t>item</t>
  </si>
  <si>
    <t>rank</t>
  </si>
  <si>
    <t>Attitudes</t>
  </si>
  <si>
    <t>AV</t>
  </si>
  <si>
    <t>Knowledge</t>
  </si>
  <si>
    <t>Skills</t>
  </si>
  <si>
    <t>behaviours</t>
  </si>
  <si>
    <t>Av</t>
  </si>
  <si>
    <t>Designing programmes</t>
  </si>
  <si>
    <t>K8</t>
  </si>
  <si>
    <t>S1</t>
  </si>
  <si>
    <t>S2</t>
  </si>
  <si>
    <t>S3</t>
  </si>
  <si>
    <t>S4</t>
  </si>
  <si>
    <t>S5</t>
  </si>
  <si>
    <t>S6</t>
  </si>
  <si>
    <t>S7</t>
  </si>
  <si>
    <t>B1</t>
  </si>
  <si>
    <t>B2</t>
  </si>
  <si>
    <t>B3</t>
  </si>
  <si>
    <t>B4</t>
  </si>
  <si>
    <t>B5</t>
  </si>
  <si>
    <t>B6</t>
  </si>
  <si>
    <t>B7</t>
  </si>
  <si>
    <t>B8</t>
  </si>
  <si>
    <t>B9</t>
  </si>
  <si>
    <t>A8</t>
  </si>
  <si>
    <t>A9</t>
  </si>
  <si>
    <t>A10</t>
  </si>
  <si>
    <t>S8</t>
  </si>
  <si>
    <t>B10</t>
  </si>
  <si>
    <t>B11</t>
  </si>
  <si>
    <t>B12</t>
  </si>
  <si>
    <t>B13</t>
  </si>
  <si>
    <t>B14</t>
  </si>
  <si>
    <t>Displaying intercultural competence</t>
  </si>
  <si>
    <t>S9</t>
  </si>
  <si>
    <t>K9</t>
  </si>
  <si>
    <t>Networking and advocating</t>
  </si>
  <si>
    <t>I enable individual and/or group reflection on ethical issues</t>
  </si>
  <si>
    <t>I am open towards learning/unexpected learning (myself and others)</t>
  </si>
  <si>
    <t>I am ready to improvise and accept ambiguity</t>
  </si>
  <si>
    <t>I motivate and empower young people</t>
  </si>
  <si>
    <t>I have the courage to improvise and experiment and I recognise the importance of this</t>
  </si>
  <si>
    <t>I am honest, respectful and transparent</t>
  </si>
  <si>
    <t xml:space="preserve">I address factors supporting and blocking creativity </t>
  </si>
  <si>
    <t>I initiate and support self-reflection on learning</t>
  </si>
  <si>
    <t>I trust young people’s capacity to direct their own learning</t>
  </si>
  <si>
    <t>I know the principles of methodologies used in the field of youth</t>
  </si>
  <si>
    <t>I acknowledge the experiences of others</t>
  </si>
  <si>
    <t>I encourage and actively support collective actions</t>
  </si>
  <si>
    <t>I support young people in dealing with crisis situations in a fair and constructive manner</t>
  </si>
  <si>
    <t xml:space="preserve">I am willing to address ethical issues as a source of learning about and from others. I am open and I accept that failure is a part of learning </t>
  </si>
  <si>
    <t>I generate trust and maintain confidentiality</t>
  </si>
  <si>
    <t>I am  OK with imperfections, failures, and mistakes</t>
  </si>
  <si>
    <t>I am ready to be challenged and take risks</t>
  </si>
  <si>
    <t xml:space="preserve">I foster democratic and active participation </t>
  </si>
  <si>
    <t xml:space="preserve">I have knowledge of the socio-political and economic contexts of young people </t>
  </si>
  <si>
    <t>I involve the young people in designing the programme, where possible</t>
  </si>
  <si>
    <t>I know about value systems and related mechanisms</t>
  </si>
  <si>
    <t>I know how to take the socio-political and economic contexts of the young people into account and from this derive an appropriate educational approach</t>
  </si>
  <si>
    <t>I know how to work with and on values through different [learning] approaches</t>
  </si>
  <si>
    <t>I consider and apply the principles of non-formal learning when designing the programme with a particular focus on ‘youth-centredness’, ‘transparency’, ‘democratic values’, ‘participation’, ‘empowerment’ and ‘social transformation’</t>
  </si>
  <si>
    <t>I know how to apply research into practice</t>
  </si>
  <si>
    <t>I can deal with programme-related ambiguity</t>
  </si>
  <si>
    <t>I can deal with unexpended elements and dimensions that influence the development of the programme</t>
  </si>
  <si>
    <t>I am willing to research and stay up-to-date with the newest developments in non-formal learning-related practices</t>
  </si>
  <si>
    <t>I am willing to see each young person in a holistic way</t>
  </si>
  <si>
    <t xml:space="preserve">I am ready to face external factors that can influence the development of the programme/practice </t>
  </si>
  <si>
    <t>I keep an eye on the objectives of the activity and the young people’ needs</t>
  </si>
  <si>
    <t>I see the young person in a holistic way</t>
  </si>
  <si>
    <t>I am ready to allow my own views on educational approaches to be challenged and to revise my views where needed</t>
  </si>
  <si>
    <t>I know the values and key principles of non-formal learning</t>
  </si>
  <si>
    <t>I am willing to challenge the values behind the programmes</t>
  </si>
  <si>
    <t xml:space="preserve">I acknowledge and celebrate young people’s efforts </t>
  </si>
  <si>
    <t>I know the target groups and their surrounding community (e.g. friends, family, colleagues, etc.)</t>
  </si>
  <si>
    <t>I am able to work with diverse groups in a non-formal learning context</t>
  </si>
  <si>
    <t>I build and maintain a good relationship with individuals and the entire group of young people, taking their environment into account</t>
  </si>
  <si>
    <t>I am ready to share and I am open about my intentions</t>
  </si>
  <si>
    <t xml:space="preserve">I know how to use an inspirational leadership approach </t>
  </si>
  <si>
    <t>I know how to apply human resources management tools to non-formal learning settings and to specific target groups</t>
  </si>
  <si>
    <t>I demonstrate self-management skills</t>
  </si>
  <si>
    <t>Where relevant, I have knowledge of fundraising</t>
  </si>
  <si>
    <t>Where relevant, I have knowledge of financial management (with a focus on projects/programmes)</t>
  </si>
  <si>
    <t>I know how to manage/deal with frustrations, conflicts and risks</t>
  </si>
  <si>
    <t>I am willing to take on tasks that perhaps are not normally a part of my role</t>
  </si>
  <si>
    <t>I know how to empower young people to organise and manage resources</t>
  </si>
  <si>
    <t>I know about system dynamics and systemic approaches to human relations</t>
  </si>
  <si>
    <t>I develop programmes or activities based on a needs and opportunities analysis, including socialising activities</t>
  </si>
  <si>
    <t>I have knowledge of human resources management and inspirational leadership</t>
  </si>
  <si>
    <t>I know how to adjust programme elements to resources management</t>
  </si>
  <si>
    <t>I am ready to work on becoming an ‘inspirational leader’</t>
  </si>
  <si>
    <t>I encourage and support young people in managing resources – if possible in an environmentally-friendly way</t>
  </si>
  <si>
    <t xml:space="preserve">I am aware of my own competences and resources </t>
  </si>
  <si>
    <t>I empathise in a way that others can learn from my experience</t>
  </si>
  <si>
    <t>I aim at reaching educational aims by using specific ways and methods that encourage creativity, problem-solving, ‘out-of-the-box’ thinking, in different environmental aspects</t>
  </si>
  <si>
    <t>I know how to identify, organise and refer to appropriate resources to support my own learning</t>
  </si>
  <si>
    <t>I am ready to upskill and stay up-to-date with existing methods and related sources</t>
  </si>
  <si>
    <t>I know how to choose appropriate methods and assess young people’s learning needs and objectives</t>
  </si>
  <si>
    <t>I know different educational methods and concepts, and how to tailor and apply these to respective needs</t>
  </si>
  <si>
    <t>I know how to develop meaningful programmes that motivate and engage young people</t>
  </si>
  <si>
    <t>I am able to identify external influences on the development of the practice of youth workers</t>
  </si>
  <si>
    <t>I know how to adjust the educational approach to the needs of the young people</t>
  </si>
  <si>
    <t>I am ready to accept the ‘unexpected’ (elements, learning, etc.)</t>
  </si>
  <si>
    <t xml:space="preserve">I know how to foster collaboration among the members of the group while taking their [individual] surrounding environment into account </t>
  </si>
  <si>
    <t>I pay particular attention to young people’s well-being</t>
  </si>
  <si>
    <t>I have a sincere interest in young people’s well-being</t>
  </si>
  <si>
    <t>I am ready to be challenged with regard to leadership styles</t>
  </si>
  <si>
    <t>I know how to fundraise and manage financial resources</t>
  </si>
  <si>
    <t xml:space="preserve">I provide support for young people to take risks </t>
  </si>
  <si>
    <t>I respect ethical boundaries when working with (a group of) young people</t>
  </si>
  <si>
    <t>I am open to using different ways and methods encouraging creativity, problem-solving and ‘out-of-the-box’ thinking</t>
  </si>
  <si>
    <t>I raise young people’s awareness of the power of change</t>
  </si>
  <si>
    <t>I assess the needs of the young people before or at the very beginning of the activity (and proceed with tailored adjustments if needed)</t>
  </si>
  <si>
    <t>I show a genuine interest in the group’s needs</t>
  </si>
  <si>
    <t>I adjust approaches and methods based on [youth] research outcomes</t>
  </si>
  <si>
    <t xml:space="preserve">I know relevant policy and legislation on specific topics (e.g. health) </t>
  </si>
  <si>
    <t>I am ready for continuous learning, e.g. on financial management</t>
  </si>
  <si>
    <t>I know about learning styles, methods to identify them and to work with them</t>
  </si>
  <si>
    <t>I know about crisis mechanisms and management</t>
  </si>
  <si>
    <t>I am able to address crisis situations</t>
  </si>
  <si>
    <t>I know about competence assessment principles and related methods</t>
  </si>
  <si>
    <t>I am able to build up and support the self-confidence of young people</t>
  </si>
  <si>
    <t>I know how to identify dimensions and stages in group processes</t>
  </si>
  <si>
    <t>I know about emotions and emotional mechanisms</t>
  </si>
  <si>
    <t>I know how to look for information about methods and methodology and how to share the resources adequately</t>
  </si>
  <si>
    <t>I know about group processes, mechanisms and principles (including power relations)</t>
  </si>
  <si>
    <t>I know about project management processes</t>
  </si>
  <si>
    <t>I know about assessment practices in non-formal learning</t>
  </si>
  <si>
    <t>I am able to assess/analyse the needs of young people to then involve them in developing a corresponding programme</t>
  </si>
  <si>
    <t>I know how to use appropriate methods of transferring knowledge to young people</t>
  </si>
  <si>
    <t>I know about emotional mechanisms in groups and with individuals</t>
  </si>
  <si>
    <t xml:space="preserve">I recruit and manage volunteers and paid staff </t>
  </si>
  <si>
    <t>I deal with frustration in a constructive manner</t>
  </si>
  <si>
    <t>I am aware of how much others can teach me and of the principles of ‘to get and to give’</t>
  </si>
  <si>
    <t>I know about individual vs. collective interests and focuses</t>
  </si>
  <si>
    <t>I am aware that one is a role model, both as an individual and as a team</t>
  </si>
  <si>
    <t>I allocate adequate resources and time to team building</t>
  </si>
  <si>
    <t>I know how to steer collective and individual emotions in a positive direction</t>
  </si>
  <si>
    <t>I am open to different sources of learning</t>
  </si>
  <si>
    <t>I am able to match team members’ competences to the objectives of the activity and to the young peoples’ profiles</t>
  </si>
  <si>
    <t>I act authentically</t>
  </si>
  <si>
    <t>I know how to deal with emotions</t>
  </si>
  <si>
    <t>I am ready to reflect upon and rethink one’s own role</t>
  </si>
  <si>
    <t>I am able to work with various approaches, e.g. co-vision, supervision, collegial feedback, and cooperation</t>
  </si>
  <si>
    <t>I demonstrate empathy</t>
  </si>
  <si>
    <t>I am able to develop a continued learning plan for myself</t>
  </si>
  <si>
    <t>I am able to foster collaboration among the team members</t>
  </si>
  <si>
    <t>I know my personal limitations and how to overcome them</t>
  </si>
  <si>
    <t>I promote communication and collaboration amongst the team members to nurture qualities and deal with resistance</t>
  </si>
  <si>
    <t>I am able to deal well with crisis/conflicts in the team</t>
  </si>
  <si>
    <t>I ensure that knowledge, skills, styles and preferences in the team are shared and communicated</t>
  </si>
  <si>
    <t xml:space="preserve">I am ready to ask for support and to admit personal limitations in the context of the activity/group </t>
  </si>
  <si>
    <t>I have deep knowledge of particular topics/issues</t>
  </si>
  <si>
    <t xml:space="preserve">I am  open to and ready for new challenges </t>
  </si>
  <si>
    <t>I know about the different dimensions of identity</t>
  </si>
  <si>
    <t>I create a safe environment where feelings and emotions can be freely and respectfully expressed</t>
  </si>
  <si>
    <t>I am able to deal with emotions and to ask for support when needed</t>
  </si>
  <si>
    <t>I am transparent about my personal emotional state and I share thoughts in a simple manner</t>
  </si>
  <si>
    <t>I am aware of the unique yet complex approach to my identity and how to deal with it when working in a group</t>
  </si>
  <si>
    <t>I am ready to take a step back and reflect (e.g. on my own perceptions, understanding, feelings)</t>
  </si>
  <si>
    <t>I listen carefully to others, without judgement, interruption and, if possible, in an unbiased manner</t>
  </si>
  <si>
    <t>I am attentive to body language</t>
  </si>
  <si>
    <t>I am willing to learn about the backgrounds/contexts/realities of the young people</t>
  </si>
  <si>
    <t>I am able to actively listen</t>
  </si>
  <si>
    <t>I am ready to challenge myself and others</t>
  </si>
  <si>
    <t>I am open to expressions of feelings and emotions (my own and others’)</t>
  </si>
  <si>
    <t>I am able to encourage sharing and mutual support within the group</t>
  </si>
  <si>
    <t xml:space="preserve">I know various methods and approaches in working with different groups of people </t>
  </si>
  <si>
    <t>I know different dimensions and elements of active listening and non-verbal communication</t>
  </si>
  <si>
    <t xml:space="preserve">I know empathy-related mechanisms </t>
  </si>
  <si>
    <t>I am able to demonstrate empathy in a way that others can learn from it</t>
  </si>
  <si>
    <t>I am able to raise awareness about each other within the group</t>
  </si>
  <si>
    <t>I am able to work with interrelated dimensions of culture and identity</t>
  </si>
  <si>
    <t xml:space="preserve">I am willing to support and empower individuals and groups </t>
  </si>
  <si>
    <t>I am open and willing to look at identity, culture and related aspects from different perspectives</t>
  </si>
  <si>
    <t>I am able to address human rights topics through different methods (human rights education)</t>
  </si>
  <si>
    <t>I am ready to confront others and be confronted in a respectful and constructive way</t>
  </si>
  <si>
    <t>I explicitly wrestle with my own biases, assumptions and behaviours regarding stereotypes</t>
  </si>
  <si>
    <t>I know the theories and concepts of power relations</t>
  </si>
  <si>
    <t>I encourage young people to reflect on their own identity and related elements</t>
  </si>
  <si>
    <t>I am willing to speak a foreign language and overcomes resistances and inhibitions</t>
  </si>
  <si>
    <t xml:space="preserve">I know identity-related mechanisms and theories (with a focus on cultural contexts) </t>
  </si>
  <si>
    <t>I facilitate awareness-raising with regard to conflicts that exist in the society and how they relate to intercultural dialogue</t>
  </si>
  <si>
    <t>I encourage self-confidence and demonstrate [a framed] flexibility in cultural and communicative behaviour</t>
  </si>
  <si>
    <t xml:space="preserve">I know the notions and concepts of acceptance of ambiguity and change </t>
  </si>
  <si>
    <t>I know the mechanisms linked to stereotypical constructions of reality</t>
  </si>
  <si>
    <t>I recognise and interpret words, body language and non-verbal communication in a culturally-appropriate manner</t>
  </si>
  <si>
    <t xml:space="preserve">I encourage young people to reflect and exchange ideas regarding issues such as solidarity, social justice, promoting/protecting human rights, discrimination, dignity and equality </t>
  </si>
  <si>
    <t>I know about human rights, human rights education methods</t>
  </si>
  <si>
    <t>I know how to speak at least one foreign language</t>
  </si>
  <si>
    <t xml:space="preserve">I explore the complex connections, among others, between identity, politics, society and history </t>
  </si>
  <si>
    <t>I am able to deal with tension and conflict</t>
  </si>
  <si>
    <t>I am able to initiate critical reflection</t>
  </si>
  <si>
    <t>I use appropriate tools and methods to support the group in deconstructing and reconstructing reality (wrestling with stereotypes, prejudices, assumptions, etc.)</t>
  </si>
  <si>
    <t>I am able to recognise discrimination and to understand the related mechanisms in order to react properly</t>
  </si>
  <si>
    <t>I am  able to identify and name the European/international dimension in one’s work</t>
  </si>
  <si>
    <t>I appreciate the added value of new partnership and collaboration opportunities</t>
  </si>
  <si>
    <t xml:space="preserve">I support partnerships with other actors </t>
  </si>
  <si>
    <t>I take a pro-active role in working on the political dimension of networking, making steps towards concrete actions</t>
  </si>
  <si>
    <t xml:space="preserve">I overcome resistance to new partnerships through assessing the potential of that given partnership </t>
  </si>
  <si>
    <t>I am able to research and access relevant information</t>
  </si>
  <si>
    <t>I am able to transfer/communicate and share the learning potential of international mobility experiences</t>
  </si>
  <si>
    <t>I am  able to identify the most appropriate evaluative approach with regard to the needs of the young people and to the objectives of the activity</t>
  </si>
  <si>
    <t>I am able to network with a variety of external systems and actors</t>
  </si>
  <si>
    <t xml:space="preserve">I am able to use media in an appropriate manner, I am  aware of their possible influence </t>
  </si>
  <si>
    <t>I am able to identify underlying power relations and mechanisms and to assess the consequences</t>
  </si>
  <si>
    <t>I am able to work with both quantitative and qualitative information/data</t>
  </si>
  <si>
    <t>I am able to interpret information/data according to the context of the activity</t>
  </si>
  <si>
    <t>I am able to plan an experience’s follow-up while taking into account the outcomes of the programme/project</t>
  </si>
  <si>
    <t>I know about youth rights</t>
  </si>
  <si>
    <t>I know about mobility-related regulations regarding young people</t>
  </si>
  <si>
    <t>I know about media and promotion mechanisms with regard to youth work, including digital tools for networking and collaboration</t>
  </si>
  <si>
    <t xml:space="preserve">I know of advocacy approaches and methods in a youth work context </t>
  </si>
  <si>
    <t xml:space="preserve">I know of the socio-economic background of the young people </t>
  </si>
  <si>
    <t xml:space="preserve">I know of what can generate change and of how to adjust the dissemination and use of results accordingly  </t>
  </si>
  <si>
    <t>I know about quality assurance and what it includes</t>
  </si>
  <si>
    <t>I know about where and how to secure adequate data/material for evaluation</t>
  </si>
  <si>
    <t>I know about how to apply the different/chosen evaluation approaches to a non-formal learning context</t>
  </si>
  <si>
    <t>I know of the different phases of impact assessment</t>
  </si>
  <si>
    <t>I know of evaluation processes, assessment mechanisms and tools</t>
  </si>
  <si>
    <t>I know of ICT-related techniques with regard to assessment and evaluation</t>
  </si>
  <si>
    <t>I know about current [youth] research which can support the evaluative process</t>
  </si>
  <si>
    <t>I am ready to allow being confronted with other views and work approaches</t>
  </si>
  <si>
    <t xml:space="preserve">I deal with and use media in a careful manner, ensuring the safety and rights of young people </t>
  </si>
  <si>
    <t>I am ready to accept compromise while guaranteeing young people’s interests and rights</t>
  </si>
  <si>
    <t>I know about youth policy and youth work in my own context (community, region, etc.)</t>
  </si>
  <si>
    <t>I am willing to collaborate with other actors and stakeholders</t>
  </si>
  <si>
    <t>I promote and explain the [learning] potential of international mobility experiences</t>
  </si>
  <si>
    <t>I take a pro-active role in networking with other actors and organisations/structures in line with the interest of the young people</t>
  </si>
  <si>
    <t>I am interested in processes of change</t>
  </si>
  <si>
    <t>I demonstrate skills in report writing and presentations geared towards a variety of audiences</t>
  </si>
  <si>
    <t>I interpret information/data according to the profile and contexts of young people</t>
  </si>
  <si>
    <t>I use findings to influence practice</t>
  </si>
  <si>
    <t>I encourage creativity when dealing with the follow-up of a given experience</t>
  </si>
  <si>
    <t>I know how to ensure that the impact assessment of the young people’s needs suit the objectives identified</t>
  </si>
  <si>
    <t>I deal explicitly with the notion of change and transformation</t>
  </si>
  <si>
    <t>I plan and apply a range of participative methods of assessment and evaluation</t>
  </si>
  <si>
    <t xml:space="preserve">I verify that the outcomes of an evaluation properly match the methods used for the evaluation design and impact assessment </t>
  </si>
  <si>
    <t xml:space="preserve">I am ready to learn about evaluation and assessment </t>
  </si>
  <si>
    <t>I know how to write reports and to present them to diverse audiences</t>
  </si>
  <si>
    <t>I am ready to present and share the outcomes of a programme/project with a wider audience</t>
  </si>
  <si>
    <t xml:space="preserve">I use ICT to support the assessment and evaluation process, or the data analysis </t>
  </si>
  <si>
    <t xml:space="preserve">I develop adequate assessment approaches </t>
  </si>
  <si>
    <t xml:space="preserve">I define appropriate ways to collect relevant information/data </t>
  </si>
  <si>
    <t>I request and offer support where needed</t>
  </si>
  <si>
    <t xml:space="preserve">I am  aware of my own competences </t>
  </si>
  <si>
    <t>I am able to contextualise and conceptualise teamwork practices with the principles of non-formal learning</t>
  </si>
  <si>
    <t>I apply feedback techniques</t>
  </si>
  <si>
    <t>I coach colleagues – where possible and requested – based on the approach of non-formal learning</t>
  </si>
  <si>
    <t>I have knowledge about feedback techniques (how to give feedback, how to receive it, etc.)</t>
  </si>
  <si>
    <t>I know about teamwork mechanisms in different contexts and of the possible outcomes of different approaches</t>
  </si>
  <si>
    <t xml:space="preserve">I match knowledge, theories and experiences to the reality and the identities in the group (explicitly or implicitly) </t>
  </si>
  <si>
    <t xml:space="preserve">I address others’ unexpressed concerns, feelings, or interests </t>
  </si>
  <si>
    <t>I am able to identify feelings and emotions and understand their impact on others</t>
  </si>
  <si>
    <t xml:space="preserve">I demonstrate an understanding of what sparks emotions and how to deal with this accordingly </t>
  </si>
  <si>
    <t>I am sensitive and open to diversity</t>
  </si>
  <si>
    <t xml:space="preserve">I can reflect on theories, concepts and experiences and apply these with regard to ambiguity and change </t>
  </si>
  <si>
    <t>I am able to identify and deal with issues of power in and with the group</t>
  </si>
  <si>
    <t>I transfer/share the knowledge of youth and social rights and related formal regulations with potential partners and the young people</t>
  </si>
  <si>
    <t>I address power relations in a way that primarily focuses on the interest of the young people</t>
  </si>
  <si>
    <t>I support young people in challenging their views and capacity to envision the next steps</t>
  </si>
  <si>
    <t xml:space="preserve">I am open to different evaluation and [self-] assessment approaches in non-formal learning environments </t>
  </si>
  <si>
    <t>I am ready to be challenged and challenge others with regard to transformation</t>
  </si>
  <si>
    <t>The self-assessment form is structured as follows:</t>
  </si>
  <si>
    <r>
      <t xml:space="preserve">To start using the form, you need to first </t>
    </r>
    <r>
      <rPr>
        <u/>
        <sz val="14"/>
        <rFont val="Calibri"/>
        <family val="2"/>
        <scheme val="minor"/>
      </rPr>
      <t>download it and save it</t>
    </r>
    <r>
      <rPr>
        <sz val="14"/>
        <rFont val="Calibri"/>
        <family val="2"/>
        <charset val="238"/>
        <scheme val="minor"/>
      </rPr>
      <t xml:space="preserve"> (this is for now </t>
    </r>
    <r>
      <rPr>
        <u/>
        <sz val="14"/>
        <rFont val="Calibri"/>
        <family val="2"/>
        <scheme val="minor"/>
      </rPr>
      <t>not an online tool</t>
    </r>
    <r>
      <rPr>
        <sz val="14"/>
        <rFont val="Calibri"/>
        <family val="2"/>
        <charset val="238"/>
        <scheme val="minor"/>
      </rPr>
      <t xml:space="preserve">). </t>
    </r>
  </si>
  <si>
    <t>We hope that you will enjoy the reflection process as part of the self-assessment one, and that this tool will prove to be a useful one.</t>
  </si>
  <si>
    <t>Should you wish to translate this tool, or share comments or impressions, please contact us at gisele@salto-youth-net.</t>
  </si>
  <si>
    <t>Warm wishes,</t>
  </si>
  <si>
    <t>The SALTO Training &amp; Cooperation Resource Centre team</t>
  </si>
  <si>
    <t>Communicating meaningfully with others</t>
  </si>
  <si>
    <t>Dear youth workers,</t>
  </si>
  <si>
    <t>Competence Model for Youth Workers to Work Internationally.</t>
  </si>
  <si>
    <t>We are happy to share with you this self-assessment tool, which aims at supporting your self-assessment process using the behavioural indicators of the different competence areas of the:</t>
  </si>
  <si>
    <t xml:space="preserve">This XLS form might perhaps seem a bit 'dry' to some of you and this rating sytsem might not fit everyone's assessment preferences. However, we are convinced that it can already provide you with an interesting ‘picture’ of your competences, until we have finalised the development of our online self-assessment tool. </t>
  </si>
  <si>
    <t>As explained above, you see that the form offers you two types of assessment: with a visualisation through bars, or with a visualisation through a spider web. Once you start your self-assessment process, we would recommend you to keep using only one approach for all the competence areas: either bars, either spider web. Of course, you can do both (fully); just not a mix of both in one assessment process. For your information, the visualisation pages are protected so you cannot change anything there yourself. This is to preserve the formulas.</t>
  </si>
  <si>
    <t xml:space="preserve">Remember to be as honest with yourself as possible, this is also one of the reasons why this self-assessment tool is based on statements rather than a plain list of competences. Of course, we all tend to be a little bit biased – in a way or another - when it comes to ourselves, but remaining as truthful and honest as possible is what will support getting the most accurate picture possible. In addition, although this is a self-assessment, nothing prevents you from asking feedback from peers or other groups! This is entirely up to you, as long that the self-assessment is done on your own, at least to start with. </t>
  </si>
  <si>
    <t>A warm thank you to Milica Petrovic for formatting the tool into an XLS format. Her support was precious.</t>
  </si>
  <si>
    <t>I receive and express criticism in an open, respectful and constructive way</t>
  </si>
  <si>
    <t>I master methods and techniques that support a clear and fair division of roles and responsibilities</t>
  </si>
  <si>
    <t>I help to build team spirit and trust</t>
  </si>
  <si>
    <t>I am willing to take on tasks that are not normally a part of my role, but that will ensure safety for the team and the group</t>
  </si>
  <si>
    <t>I hknow about conflict prevention and transformation</t>
  </si>
  <si>
    <t xml:space="preserve">I can identify diversity, strengths and weaknesses in the team </t>
  </si>
  <si>
    <t>I know about coaching methods</t>
  </si>
  <si>
    <t xml:space="preserve">I am ready for continuous learning </t>
  </si>
  <si>
    <t>I am ready to support the learning needs of the colleagues</t>
  </si>
  <si>
    <t xml:space="preserve">I know how to develop, adapt and apply methods that support awareness of my own identity and its intrinsic elements </t>
  </si>
  <si>
    <t xml:space="preserve">I am up-to-date on current concepts and theories with regard to diversity </t>
  </si>
  <si>
    <t>I am able to speak another language than my mother tongue, where needed</t>
  </si>
  <si>
    <t xml:space="preserve">I am aware that culture is a dynamic and multifaceted process </t>
  </si>
  <si>
    <t>I know about discrimination mechanisms and how to address them</t>
  </si>
  <si>
    <t>I am open towards the unexpected and towards ambiguity in the group and in the learning process</t>
  </si>
  <si>
    <t>I am able to speak at least one foreign language</t>
  </si>
  <si>
    <t>I am able to deal with ambiguity and change</t>
  </si>
  <si>
    <t xml:space="preserve">I am careful not to use methods which implicitly reinforce stereotypes and discrimination mechanisms </t>
  </si>
  <si>
    <t>I am able to conceptualise, apply, analyse, synthesise and evaluate information about or in the group</t>
  </si>
  <si>
    <t xml:space="preserve">I am careful about young people’s safety and well-being (and of all people who are involved)  </t>
  </si>
  <si>
    <t>I am able to identify relevant partners in different environments (especially in an international setting)</t>
  </si>
  <si>
    <t>I am aware of the fact that no information/data is 100% reliable (with regard to its collection and use)</t>
  </si>
  <si>
    <t>I know different methods to collect data</t>
  </si>
  <si>
    <t>Facilitating individual and group learning in an enriching environment</t>
  </si>
  <si>
    <t>Organising and managing resources</t>
  </si>
  <si>
    <t>Collaborating successfully in teams</t>
  </si>
  <si>
    <t>Developing evaluative practices to assess and implement appropriate change</t>
  </si>
  <si>
    <t>* A list of statements that correspond either to attitudes, knowledge, skills, and behaviours (you cannot see what statement relates to what although it is rather obvious for some). Do not be surprised if you sometimes have two similar statements; they correspond to different dimensions (e.g. some to attitudes, and some to knowledge).</t>
  </si>
  <si>
    <t>* Your rating is then being visualised either through a spiderweb or bars, using an average of the attitudes, knowledge, skills and behaviours of that competence area (so you can see where you are compared to the average). Please note that the rating goes from 1 (not at all) to 4 (totally me), and not vice-versa :)</t>
  </si>
  <si>
    <t>Unless you already know that you need to self-assess yourself only in one given competence area, doing it for all eight can really take a lot of time. In fact, we do not recommend you to do so in one go. Instead, take your time. Think. Remember situations, and go gradually, competence area per competence area, attitude by attitude... You can save your work so nothing will be lost.</t>
  </si>
  <si>
    <t xml:space="preserve">To fill in questionnaires click on the following link: </t>
  </si>
  <si>
    <t>Next questionnaire</t>
  </si>
  <si>
    <t>Bars graph</t>
  </si>
  <si>
    <t>Spider graph</t>
  </si>
  <si>
    <t>Back to the start</t>
  </si>
  <si>
    <t>NEXT</t>
  </si>
  <si>
    <t>BACK TO 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</si>
</sst>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charset val="238"/>
      <scheme val="minor"/>
    </font>
    <font>
      <b/>
      <sz val="12"/>
      <color theme="1"/>
      <name val="Calibri"/>
      <family val="2"/>
      <scheme val="minor"/>
    </font>
    <font>
      <b/>
      <sz val="18"/>
      <color theme="1"/>
      <name val="Calibri"/>
      <family val="2"/>
      <scheme val="minor"/>
    </font>
    <font>
      <sz val="11"/>
      <name val="Calibri"/>
      <family val="2"/>
      <charset val="238"/>
      <scheme val="minor"/>
    </font>
    <font>
      <sz val="18"/>
      <color theme="1"/>
      <name val="Calibri"/>
      <family val="2"/>
      <scheme val="minor"/>
    </font>
    <font>
      <b/>
      <sz val="18"/>
      <name val="Calibri"/>
      <family val="2"/>
      <scheme val="minor"/>
    </font>
    <font>
      <sz val="18"/>
      <name val="Calibri"/>
      <family val="2"/>
      <scheme val="minor"/>
    </font>
    <font>
      <b/>
      <sz val="20"/>
      <name val="Calibri"/>
      <family val="2"/>
      <scheme val="minor"/>
    </font>
    <font>
      <sz val="14"/>
      <color theme="1"/>
      <name val="Calibri"/>
      <family val="2"/>
      <charset val="238"/>
      <scheme val="minor"/>
    </font>
    <font>
      <u/>
      <sz val="11"/>
      <color theme="10"/>
      <name val="Calibri"/>
      <family val="2"/>
      <charset val="238"/>
      <scheme val="minor"/>
    </font>
    <font>
      <u/>
      <sz val="14"/>
      <color theme="10"/>
      <name val="Calibri"/>
      <family val="2"/>
      <charset val="238"/>
      <scheme val="minor"/>
    </font>
    <font>
      <sz val="14"/>
      <color rgb="FF000000"/>
      <name val="Calibri"/>
      <family val="2"/>
    </font>
    <font>
      <sz val="14"/>
      <name val="Calibri"/>
      <family val="2"/>
      <charset val="238"/>
      <scheme val="minor"/>
    </font>
    <font>
      <u/>
      <sz val="14"/>
      <name val="Calibri"/>
      <family val="2"/>
      <scheme val="minor"/>
    </font>
    <font>
      <i/>
      <sz val="14"/>
      <color rgb="FF000000"/>
      <name val="Calibri"/>
      <family val="2"/>
    </font>
    <font>
      <u/>
      <sz val="16"/>
      <color theme="10"/>
      <name val="Calibri"/>
      <family val="2"/>
      <charset val="238"/>
      <scheme val="minor"/>
    </font>
    <font>
      <sz val="12"/>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9" fillId="0" borderId="0" applyNumberFormat="0" applyFill="0" applyBorder="0" applyAlignment="0" applyProtection="0"/>
  </cellStyleXfs>
  <cellXfs count="97">
    <xf numFmtId="0" fontId="0" fillId="0" borderId="0" xfId="0"/>
    <xf numFmtId="0" fontId="0" fillId="2" borderId="0" xfId="0" applyFill="1"/>
    <xf numFmtId="0" fontId="2" fillId="2" borderId="0" xfId="0" applyFont="1" applyFill="1"/>
    <xf numFmtId="0" fontId="2" fillId="2" borderId="0" xfId="0" applyFont="1" applyFill="1" applyAlignment="1">
      <alignment wrapText="1"/>
    </xf>
    <xf numFmtId="0" fontId="2" fillId="2" borderId="0" xfId="0" applyFont="1" applyFill="1" applyAlignment="1">
      <alignment horizontal="center" wrapText="1"/>
    </xf>
    <xf numFmtId="0" fontId="0" fillId="2" borderId="0" xfId="0" applyFill="1" applyAlignment="1">
      <alignment horizontal="left" vertical="center" wrapText="1"/>
    </xf>
    <xf numFmtId="0" fontId="0" fillId="2" borderId="1" xfId="0" applyFill="1" applyBorder="1"/>
    <xf numFmtId="0" fontId="0" fillId="2" borderId="1" xfId="0" applyFill="1" applyBorder="1" applyAlignment="1">
      <alignment horizontal="left" vertical="center" wrapText="1"/>
    </xf>
    <xf numFmtId="0" fontId="1" fillId="2" borderId="1" xfId="0" applyFont="1" applyFill="1" applyBorder="1" applyAlignment="1">
      <alignment horizontal="center" wrapText="1"/>
    </xf>
    <xf numFmtId="0" fontId="0" fillId="2" borderId="1" xfId="0" applyFill="1" applyBorder="1" applyAlignment="1">
      <alignment horizontal="center" vertical="center"/>
    </xf>
    <xf numFmtId="2" fontId="0" fillId="2" borderId="0" xfId="0" applyNumberFormat="1" applyFill="1"/>
    <xf numFmtId="0" fontId="0" fillId="2" borderId="3" xfId="0" applyFill="1" applyBorder="1"/>
    <xf numFmtId="0" fontId="0" fillId="2" borderId="4"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3" fillId="2" borderId="0" xfId="0" applyFont="1" applyFill="1"/>
    <xf numFmtId="0" fontId="2" fillId="2" borderId="0" xfId="0" applyFont="1" applyFill="1" applyAlignment="1">
      <alignment vertical="center" wrapText="1"/>
    </xf>
    <xf numFmtId="2" fontId="0" fillId="2" borderId="6" xfId="0" applyNumberFormat="1" applyFill="1" applyBorder="1"/>
    <xf numFmtId="2" fontId="0" fillId="2" borderId="8" xfId="0" applyNumberFormat="1" applyFill="1" applyBorder="1"/>
    <xf numFmtId="2" fontId="0" fillId="2" borderId="11" xfId="0" applyNumberFormat="1" applyFill="1" applyBorder="1"/>
    <xf numFmtId="2" fontId="0" fillId="2" borderId="12" xfId="0" applyNumberFormat="1" applyFill="1" applyBorder="1"/>
    <xf numFmtId="2" fontId="0" fillId="2" borderId="13" xfId="0" applyNumberFormat="1" applyFill="1" applyBorder="1"/>
    <xf numFmtId="0" fontId="0" fillId="2" borderId="14" xfId="0" applyFill="1" applyBorder="1"/>
    <xf numFmtId="0" fontId="0" fillId="2" borderId="15" xfId="0" applyFill="1" applyBorder="1"/>
    <xf numFmtId="0" fontId="3" fillId="2" borderId="0" xfId="0" applyFont="1" applyFill="1" applyAlignment="1">
      <alignment horizontal="center" vertical="center"/>
    </xf>
    <xf numFmtId="0" fontId="3" fillId="2" borderId="1" xfId="0" applyFont="1" applyFill="1" applyBorder="1" applyAlignment="1">
      <alignment horizontal="left" vertical="center" wrapText="1"/>
    </xf>
    <xf numFmtId="164" fontId="0" fillId="2" borderId="6" xfId="0" applyNumberFormat="1" applyFill="1" applyBorder="1"/>
    <xf numFmtId="164" fontId="0" fillId="2" borderId="8" xfId="0" applyNumberFormat="1" applyFill="1" applyBorder="1"/>
    <xf numFmtId="164" fontId="0" fillId="2" borderId="11" xfId="0" applyNumberFormat="1" applyFill="1" applyBorder="1"/>
    <xf numFmtId="0" fontId="0" fillId="2" borderId="1" xfId="0" applyFill="1" applyBorder="1" applyAlignment="1" applyProtection="1">
      <alignment horizontal="center" vertical="center"/>
      <protection locked="0"/>
    </xf>
    <xf numFmtId="0" fontId="8" fillId="2" borderId="0" xfId="0" applyFont="1" applyFill="1" applyAlignment="1">
      <alignment horizontal="left" wrapText="1"/>
    </xf>
    <xf numFmtId="0" fontId="8" fillId="2" borderId="19" xfId="0" applyFont="1" applyFill="1" applyBorder="1" applyAlignment="1">
      <alignment horizontal="left" wrapText="1"/>
    </xf>
    <xf numFmtId="0" fontId="8" fillId="2" borderId="20" xfId="0" applyFont="1" applyFill="1" applyBorder="1" applyAlignment="1">
      <alignment horizontal="left" wrapText="1"/>
    </xf>
    <xf numFmtId="0" fontId="8" fillId="2" borderId="21" xfId="0" applyFont="1" applyFill="1" applyBorder="1" applyAlignment="1">
      <alignment horizontal="left" wrapText="1"/>
    </xf>
    <xf numFmtId="0" fontId="8" fillId="2" borderId="25" xfId="0" applyFont="1" applyFill="1" applyBorder="1" applyAlignment="1">
      <alignment horizontal="left" wrapText="1"/>
    </xf>
    <xf numFmtId="0" fontId="8" fillId="2" borderId="0" xfId="0" applyFont="1" applyFill="1" applyBorder="1" applyAlignment="1">
      <alignment horizontal="left" wrapText="1"/>
    </xf>
    <xf numFmtId="0" fontId="8" fillId="2" borderId="26" xfId="0" applyFont="1" applyFill="1" applyBorder="1" applyAlignment="1">
      <alignment horizontal="left" wrapText="1"/>
    </xf>
    <xf numFmtId="0" fontId="10" fillId="2" borderId="0" xfId="1" applyFont="1" applyFill="1" applyBorder="1" applyAlignment="1">
      <alignment horizontal="left" wrapText="1"/>
    </xf>
    <xf numFmtId="0" fontId="12" fillId="2" borderId="0" xfId="0" applyFont="1" applyFill="1" applyBorder="1" applyAlignment="1">
      <alignment horizontal="left" wrapText="1"/>
    </xf>
    <xf numFmtId="0" fontId="8" fillId="2" borderId="0" xfId="0" applyFont="1" applyFill="1" applyBorder="1" applyAlignment="1">
      <alignment horizont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2" xfId="0" applyFont="1" applyFill="1" applyBorder="1" applyAlignment="1">
      <alignment horizontal="left" wrapText="1"/>
    </xf>
    <xf numFmtId="0" fontId="8" fillId="2" borderId="23" xfId="0" applyFont="1" applyFill="1" applyBorder="1" applyAlignment="1">
      <alignment horizontal="left" wrapText="1"/>
    </xf>
    <xf numFmtId="0" fontId="8" fillId="2" borderId="24" xfId="0" applyFont="1" applyFill="1" applyBorder="1" applyAlignment="1">
      <alignment horizontal="left" wrapText="1"/>
    </xf>
    <xf numFmtId="0" fontId="8" fillId="2" borderId="0" xfId="0" applyFont="1" applyFill="1" applyBorder="1" applyAlignment="1">
      <alignment horizontal="left" wrapText="1"/>
    </xf>
    <xf numFmtId="0" fontId="0" fillId="2" borderId="0" xfId="0" applyFill="1" applyBorder="1" applyAlignment="1">
      <alignment horizontal="center"/>
    </xf>
    <xf numFmtId="0" fontId="16" fillId="2" borderId="0" xfId="0" applyFont="1" applyFill="1" applyAlignment="1">
      <alignment horizontal="left" vertical="center" wrapText="1"/>
    </xf>
    <xf numFmtId="0" fontId="0" fillId="2" borderId="0" xfId="0" applyFill="1" applyBorder="1" applyAlignment="1">
      <alignment horizontal="center" vertical="center"/>
    </xf>
    <xf numFmtId="0" fontId="3" fillId="2" borderId="0" xfId="0" applyFont="1" applyFill="1" applyBorder="1" applyAlignment="1">
      <alignment horizontal="left" vertical="center" wrapText="1"/>
    </xf>
    <xf numFmtId="0" fontId="0" fillId="2" borderId="0" xfId="0" applyFill="1" applyBorder="1" applyAlignment="1" applyProtection="1">
      <alignment horizontal="center" vertical="center"/>
      <protection locked="0"/>
    </xf>
    <xf numFmtId="0" fontId="10" fillId="2" borderId="0" xfId="1" applyFont="1" applyFill="1" applyAlignment="1">
      <alignment horizontal="left" vertical="center" wrapText="1"/>
    </xf>
    <xf numFmtId="0" fontId="15" fillId="2" borderId="0" xfId="1" applyFont="1" applyFill="1"/>
    <xf numFmtId="0" fontId="8" fillId="2" borderId="0" xfId="0" applyFont="1" applyFill="1" applyBorder="1" applyAlignment="1">
      <alignment horizontal="left" wrapText="1"/>
    </xf>
    <xf numFmtId="0" fontId="8" fillId="2" borderId="0" xfId="0" applyFont="1" applyFill="1" applyBorder="1" applyAlignment="1">
      <alignment horizontal="left" vertical="center" wrapText="1"/>
    </xf>
    <xf numFmtId="0" fontId="10" fillId="2" borderId="0" xfId="1" applyFont="1" applyFill="1" applyBorder="1" applyAlignment="1">
      <alignment horizontal="left" vertical="top" wrapText="1"/>
    </xf>
    <xf numFmtId="0" fontId="10" fillId="2" borderId="0" xfId="1" applyFont="1" applyFill="1" applyBorder="1" applyAlignment="1">
      <alignment horizontal="left" vertical="center" wrapText="1"/>
    </xf>
    <xf numFmtId="0" fontId="8" fillId="2" borderId="0" xfId="0" applyFont="1" applyFill="1"/>
    <xf numFmtId="0" fontId="12" fillId="2" borderId="0" xfId="0" applyFont="1" applyFill="1" applyBorder="1" applyAlignment="1">
      <alignment horizontal="left" wrapText="1"/>
    </xf>
    <xf numFmtId="0" fontId="11" fillId="0" borderId="0" xfId="0" applyFont="1" applyAlignment="1">
      <alignment horizontal="left" vertical="top" wrapText="1"/>
    </xf>
    <xf numFmtId="0" fontId="8" fillId="2" borderId="0" xfId="0" applyFont="1" applyFill="1" applyBorder="1" applyAlignment="1">
      <alignment horizontal="left" vertical="top" wrapText="1"/>
    </xf>
    <xf numFmtId="0" fontId="0" fillId="0" borderId="0" xfId="0" applyAlignment="1">
      <alignment horizontal="left" vertical="top" wrapText="1"/>
    </xf>
    <xf numFmtId="0" fontId="8" fillId="2" borderId="0" xfId="0" applyFont="1" applyFill="1" applyBorder="1" applyAlignment="1">
      <alignment horizontal="left" wrapText="1"/>
    </xf>
    <xf numFmtId="0" fontId="10" fillId="2" borderId="0" xfId="1" applyFont="1" applyFill="1" applyBorder="1" applyAlignment="1">
      <alignment horizontal="left" wrapText="1"/>
    </xf>
    <xf numFmtId="0" fontId="11" fillId="0" borderId="0" xfId="0" applyFont="1" applyBorder="1" applyAlignment="1">
      <alignment horizontal="left" vertical="center" wrapText="1"/>
    </xf>
    <xf numFmtId="0" fontId="8" fillId="2" borderId="0" xfId="0" applyFont="1" applyFill="1" applyBorder="1" applyAlignment="1">
      <alignment horizontal="left" vertical="center" wrapText="1"/>
    </xf>
    <xf numFmtId="0" fontId="10" fillId="2" borderId="0" xfId="1" applyFont="1" applyFill="1" applyBorder="1" applyAlignment="1">
      <alignment horizontal="left" vertical="top" wrapText="1"/>
    </xf>
    <xf numFmtId="0" fontId="10" fillId="2" borderId="0" xfId="1" applyFont="1" applyFill="1" applyBorder="1" applyAlignment="1">
      <alignment horizontal="left" vertical="center" wrapText="1"/>
    </xf>
    <xf numFmtId="0" fontId="14" fillId="0" borderId="0" xfId="0" applyFont="1" applyAlignment="1">
      <alignment horizontal="left" vertical="center"/>
    </xf>
    <xf numFmtId="0" fontId="4"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0" fillId="2" borderId="0" xfId="1"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Attitudes</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'Cal1'!$C$4:$C$10</c:f>
              <c:strCache>
                <c:ptCount val="7"/>
                <c:pt idx="0">
                  <c:v>I am ready to improvise and accept ambiguity</c:v>
                </c:pt>
                <c:pt idx="1">
                  <c:v>I am open towards learning/unexpected learning (myself and others)</c:v>
                </c:pt>
                <c:pt idx="2">
                  <c:v>I am ready to upskill and stay up-to-date with existing methods and related sources</c:v>
                </c:pt>
                <c:pt idx="3">
                  <c:v>I am ready to be challenged and take risks</c:v>
                </c:pt>
                <c:pt idx="4">
                  <c:v>I trust young people’s capacity to direct their own learning</c:v>
                </c:pt>
                <c:pt idx="5">
                  <c:v>I am open to using different ways and methods encouraging creativity, problem-solving and ‘out-of-the-box’ thinking</c:v>
                </c:pt>
                <c:pt idx="6">
                  <c:v>I am willing to address ethical issues as a source of learning about and from others. I am open and I accept that failure is a part of learning </c:v>
                </c:pt>
              </c:strCache>
            </c:strRef>
          </c:cat>
          <c:val>
            <c:numRef>
              <c:f>'Cal1'!$D$4:$D$10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E58-4356-B5B7-54C5613B34A6}"/>
            </c:ext>
          </c:extLst>
        </c:ser>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'Cal1'!$C$4:$C$10</c:f>
              <c:strCache>
                <c:ptCount val="7"/>
                <c:pt idx="0">
                  <c:v>I am ready to improvise and accept ambiguity</c:v>
                </c:pt>
                <c:pt idx="1">
                  <c:v>I am open towards learning/unexpected learning (myself and others)</c:v>
                </c:pt>
                <c:pt idx="2">
                  <c:v>I am ready to upskill and stay up-to-date with existing methods and related sources</c:v>
                </c:pt>
                <c:pt idx="3">
                  <c:v>I am ready to be challenged and take risks</c:v>
                </c:pt>
                <c:pt idx="4">
                  <c:v>I trust young people’s capacity to direct their own learning</c:v>
                </c:pt>
                <c:pt idx="5">
                  <c:v>I am open to using different ways and methods encouraging creativity, problem-solving and ‘out-of-the-box’ thinking</c:v>
                </c:pt>
                <c:pt idx="6">
                  <c:v>I am willing to address ethical issues as a source of learning about and from others. I am open and I accept that failure is a part of learning </c:v>
                </c:pt>
              </c:strCache>
            </c:strRef>
          </c:cat>
          <c:val>
            <c:numRef>
              <c:f>'Cal1'!$E$4:$E$10</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E58-4356-B5B7-54C5613B34A6}"/>
            </c:ext>
          </c:extLst>
        </c:ser>
        <c:dLbls>
          <c:showLegendKey val="0"/>
          <c:showVal val="1"/>
          <c:showCatName val="0"/>
          <c:showSerName val="0"/>
          <c:showPercent val="0"/>
          <c:showBubbleSize val="0"/>
        </c:dLbls>
        <c:axId val="1774570944"/>
        <c:axId val="1668408240"/>
      </c:radarChart>
      <c:catAx>
        <c:axId val="177457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Knowledge</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'Cal2'!$C$10:$C$17</c:f>
              <c:strCache>
                <c:ptCount val="8"/>
                <c:pt idx="0">
                  <c:v>I know the values and key principles of non-formal learning</c:v>
                </c:pt>
                <c:pt idx="1">
                  <c:v>I have knowledge of the socio-political and economic contexts of young people </c:v>
                </c:pt>
                <c:pt idx="2">
                  <c:v>I know about project management processes</c:v>
                </c:pt>
                <c:pt idx="3">
                  <c:v>I know different educational methods and concepts, and how to tailor and apply these to respective needs</c:v>
                </c:pt>
                <c:pt idx="4">
                  <c:v>I know about assessment practices in non-formal learning</c:v>
                </c:pt>
                <c:pt idx="5">
                  <c:v>I know how to use appropriate methods of transferring knowledge to young people</c:v>
                </c:pt>
                <c:pt idx="6">
                  <c:v>I know about value systems and related mechanisms</c:v>
                </c:pt>
                <c:pt idx="7">
                  <c:v>I know how to apply research into practice</c:v>
                </c:pt>
              </c:strCache>
            </c:strRef>
          </c:cat>
          <c:val>
            <c:numRef>
              <c:f>'Cal2'!$D$10:$D$17</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AE6-4E0F-AF7C-DCE61F574030}"/>
            </c:ext>
          </c:extLst>
        </c:ser>
        <c:ser>
          <c:idx val="1"/>
          <c:order val="1"/>
          <c:tx>
            <c:v>Av knowledge</c:v>
          </c:tx>
          <c:spPr>
            <a:ln w="28575" cap="rnd">
              <a:solidFill>
                <a:schemeClr val="accent2"/>
              </a:solidFill>
              <a:round/>
            </a:ln>
            <a:effectLst/>
          </c:spPr>
          <c:marker>
            <c:symbol val="none"/>
          </c:marker>
          <c:dLbls>
            <c:dLbl>
              <c:idx val="2"/>
              <c:layout>
                <c:manualLayout>
                  <c:x val="9.0968161143598781E-3"/>
                  <c:y val="2.29292040063637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5A-4A60-A923-EC4A3844DD7F}"/>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'Cal2'!$E$10:$E$17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AE6-4E0F-AF7C-DCE61F574030}"/>
            </c:ext>
          </c:extLst>
        </c:ser>
        <c:dLbls>
          <c:showLegendKey val="0"/>
          <c:showVal val="1"/>
          <c:showCatName val="0"/>
          <c:showSerName val="0"/>
          <c:showPercent val="0"/>
          <c:showBubbleSize val="0"/>
        </c:dLbls>
        <c:axId val="1782562992"/>
        <c:axId val="1774855488"/>
      </c:radarChart>
      <c:catAx>
        <c:axId val="178256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Skills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'Cal2'!$C$18:$C$24</c:f>
              <c:strCache>
                <c:ptCount val="7"/>
                <c:pt idx="0">
                  <c:v>I know how to work with and on values through different [learning] approaches</c:v>
                </c:pt>
                <c:pt idx="1">
                  <c:v>I know how to develop meaningful programmes that motivate and engage young people</c:v>
                </c:pt>
                <c:pt idx="2">
                  <c:v>I am able to identify external influences on the development of the practice of youth workers</c:v>
                </c:pt>
                <c:pt idx="3">
                  <c:v>I am able to assess/analyse the needs of young people to then involve them in developing a corresponding programme</c:v>
                </c:pt>
                <c:pt idx="4">
                  <c:v>I know how to adjust the educational approach to the needs of the young people</c:v>
                </c:pt>
                <c:pt idx="5">
                  <c:v>I know how to take the socio-political and economic contexts of the young people into account and from this derive an appropriate educational approach</c:v>
                </c:pt>
                <c:pt idx="6">
                  <c:v>I adjust approaches and methods based on [youth] research outcomes</c:v>
                </c:pt>
              </c:strCache>
            </c:strRef>
          </c:cat>
          <c:val>
            <c:numRef>
              <c:f>'Cal2'!$D$18:$D$24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FB8-47E8-91ED-F7A06CA9E5B3}"/>
            </c:ext>
          </c:extLst>
        </c:ser>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'Cal2'!$C$18:$C$24</c:f>
              <c:strCache>
                <c:ptCount val="7"/>
                <c:pt idx="0">
                  <c:v>I know how to work with and on values through different [learning] approaches</c:v>
                </c:pt>
                <c:pt idx="1">
                  <c:v>I know how to develop meaningful programmes that motivate and engage young people</c:v>
                </c:pt>
                <c:pt idx="2">
                  <c:v>I am able to identify external influences on the development of the practice of youth workers</c:v>
                </c:pt>
                <c:pt idx="3">
                  <c:v>I am able to assess/analyse the needs of young people to then involve them in developing a corresponding programme</c:v>
                </c:pt>
                <c:pt idx="4">
                  <c:v>I know how to adjust the educational approach to the needs of the young people</c:v>
                </c:pt>
                <c:pt idx="5">
                  <c:v>I know how to take the socio-political and economic contexts of the young people into account and from this derive an appropriate educational approach</c:v>
                </c:pt>
                <c:pt idx="6">
                  <c:v>I adjust approaches and methods based on [youth] research outcomes</c:v>
                </c:pt>
              </c:strCache>
            </c:strRef>
          </c:cat>
          <c:val>
            <c:numRef>
              <c:f>'Cal2'!$E$18:$E$24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FB8-47E8-91ED-F7A06CA9E5B3}"/>
            </c:ext>
          </c:extLst>
        </c:ser>
        <c:dLbls>
          <c:showLegendKey val="0"/>
          <c:showVal val="1"/>
          <c:showCatName val="0"/>
          <c:showSerName val="0"/>
          <c:showPercent val="0"/>
          <c:showBubbleSize val="0"/>
        </c:dLbls>
        <c:axId val="1916189248"/>
        <c:axId val="1924535872"/>
      </c:radarChart>
      <c:catAx>
        <c:axId val="191618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Behaviours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'Cal2'!$C$25:$C$32</c:f>
              <c:strCache>
                <c:ptCount val="8"/>
                <c:pt idx="0">
                  <c:v>I assess the needs of the young people before or at the very beginning of the activity (and proceed with tailored adjustments if needed)</c:v>
                </c:pt>
                <c:pt idx="1">
                  <c:v>I involve the young people in designing the programme, where possible</c:v>
                </c:pt>
                <c:pt idx="2">
                  <c:v>I consider and apply the principles of non-formal learning when designing the programme with a particular focus on ‘youth-centredness’, ‘transparency’, ‘democratic values’, ‘participation’, ‘empowerment’ and ‘social transformation’</c:v>
                </c:pt>
                <c:pt idx="3">
                  <c:v>I keep an eye on the objectives of the activity and the young people’ needs</c:v>
                </c:pt>
                <c:pt idx="4">
                  <c:v>I can deal with programme-related ambiguity</c:v>
                </c:pt>
                <c:pt idx="5">
                  <c:v>I can deal with unexpended elements and dimensions that influence the development of the programme</c:v>
                </c:pt>
                <c:pt idx="6">
                  <c:v>I am willing to challenge the values behind the programmes</c:v>
                </c:pt>
                <c:pt idx="7">
                  <c:v>I see the young person in a holistic way</c:v>
                </c:pt>
              </c:strCache>
            </c:strRef>
          </c:cat>
          <c:val>
            <c:numRef>
              <c:f>'Cal2'!$D$25:$D$32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693-4869-B99F-148C231DF2CA}"/>
            </c:ext>
          </c:extLst>
        </c:ser>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'Cal2'!$E$25:$E$32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693-4869-B99F-148C231DF2CA}"/>
            </c:ext>
          </c:extLst>
        </c:ser>
        <c:dLbls>
          <c:showLegendKey val="0"/>
          <c:showVal val="1"/>
          <c:showCatName val="0"/>
          <c:showSerName val="0"/>
          <c:showPercent val="0"/>
          <c:showBubbleSize val="0"/>
        </c:dLbls>
        <c:axId val="1981745536"/>
        <c:axId val="1980122912"/>
      </c:radarChart>
      <c:catAx>
        <c:axId val="198174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Attitudes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'Cal2'!$C$4:$C$9</c:f>
              <c:strCache>
                <c:ptCount val="6"/>
                <c:pt idx="0">
                  <c:v>I am willing to research and stay up-to-date with the newest developments in non-formal learning-related practices</c:v>
                </c:pt>
                <c:pt idx="1">
                  <c:v>I am ready to accept the ‘unexpected’ (elements, learning, etc.)</c:v>
                </c:pt>
                <c:pt idx="2">
                  <c:v>I am ready to allow my own views on educational approaches to be challenged and to revise my views where needed</c:v>
                </c:pt>
                <c:pt idx="3">
                  <c:v>I am ready to face external factors that can influence the development of the programme/practice </c:v>
                </c:pt>
                <c:pt idx="4">
                  <c:v>I show a genuine interest in the group’s needs</c:v>
                </c:pt>
                <c:pt idx="5">
                  <c:v>I am willing to see each young person in a holistic way</c:v>
                </c:pt>
              </c:strCache>
            </c:strRef>
          </c:cat>
          <c:val>
            <c:numRef>
              <c:f>'Cal2'!$D$4:$D$9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2FB-469B-AEBB-C7C42FFA08B9}"/>
            </c:ext>
          </c:extLst>
        </c:ser>
        <c:dLbls>
          <c:showLegendKey val="0"/>
          <c:showVal val="1"/>
          <c:showCatName val="0"/>
          <c:showSerName val="0"/>
          <c:showPercent val="0"/>
          <c:showBubbleSize val="0"/>
        </c:dLbls>
        <c:gapWidth val="150"/>
        <c:overlap val="-25"/>
        <c:axId val="1774570944"/>
        <c:axId val="1668408240"/>
      </c:barChart>
      <c:lineChart>
        <c:grouping val="standard"/>
        <c:varyColors val="0"/>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'Cal2'!$E$4:$E$9</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82FB-469B-AEBB-C7C42FFA08B9}"/>
            </c:ext>
          </c:extLst>
        </c:ser>
        <c:dLbls>
          <c:showLegendKey val="0"/>
          <c:showVal val="1"/>
          <c:showCatName val="0"/>
          <c:showSerName val="0"/>
          <c:showPercent val="0"/>
          <c:showBubbleSize val="0"/>
        </c:dLbls>
        <c:marker val="1"/>
        <c:smooth val="0"/>
        <c:axId val="1774570944"/>
        <c:axId val="1668408240"/>
      </c:lineChart>
      <c:catAx>
        <c:axId val="1774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1"/>
        <c:axPos val="l"/>
        <c:numFmt formatCode="General" sourceLinked="1"/>
        <c:majorTickMark val="none"/>
        <c:minorTickMark val="none"/>
        <c:tickLblPos val="nextTo"/>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Knowledge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'Cal2'!$C$10:$C$17</c:f>
              <c:strCache>
                <c:ptCount val="8"/>
                <c:pt idx="0">
                  <c:v>I know the values and key principles of non-formal learning</c:v>
                </c:pt>
                <c:pt idx="1">
                  <c:v>I have knowledge of the socio-political and economic contexts of young people </c:v>
                </c:pt>
                <c:pt idx="2">
                  <c:v>I know about project management processes</c:v>
                </c:pt>
                <c:pt idx="3">
                  <c:v>I know different educational methods and concepts, and how to tailor and apply these to respective needs</c:v>
                </c:pt>
                <c:pt idx="4">
                  <c:v>I know about assessment practices in non-formal learning</c:v>
                </c:pt>
                <c:pt idx="5">
                  <c:v>I know how to use appropriate methods of transferring knowledge to young people</c:v>
                </c:pt>
                <c:pt idx="6">
                  <c:v>I know about value systems and related mechanisms</c:v>
                </c:pt>
                <c:pt idx="7">
                  <c:v>I know how to apply research into practice</c:v>
                </c:pt>
              </c:strCache>
            </c:strRef>
          </c:cat>
          <c:val>
            <c:numRef>
              <c:f>'Cal2'!$D$10:$D$17</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C6D-4178-B402-04C2A7D424FA}"/>
            </c:ext>
          </c:extLst>
        </c:ser>
        <c:dLbls>
          <c:showLegendKey val="0"/>
          <c:showVal val="1"/>
          <c:showCatName val="0"/>
          <c:showSerName val="0"/>
          <c:showPercent val="0"/>
          <c:showBubbleSize val="0"/>
        </c:dLbls>
        <c:gapWidth val="150"/>
        <c:overlap val="-25"/>
        <c:axId val="1782562992"/>
        <c:axId val="1774855488"/>
      </c:barChart>
      <c:lineChart>
        <c:grouping val="standard"/>
        <c:varyColors val="0"/>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'Cal2'!$E$10:$E$17</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8C6D-4178-B402-04C2A7D424FA}"/>
            </c:ext>
          </c:extLst>
        </c:ser>
        <c:dLbls>
          <c:showLegendKey val="0"/>
          <c:showVal val="1"/>
          <c:showCatName val="0"/>
          <c:showSerName val="0"/>
          <c:showPercent val="0"/>
          <c:showBubbleSize val="0"/>
        </c:dLbls>
        <c:marker val="1"/>
        <c:smooth val="0"/>
        <c:axId val="1782562992"/>
        <c:axId val="1774855488"/>
      </c:lineChart>
      <c:catAx>
        <c:axId val="1782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1"/>
        <c:axPos val="l"/>
        <c:numFmt formatCode="General" sourceLinked="1"/>
        <c:majorTickMark val="none"/>
        <c:minorTickMark val="none"/>
        <c:tickLblPos val="nextTo"/>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Skills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'Cal2'!$C$18:$C$24</c:f>
              <c:strCache>
                <c:ptCount val="7"/>
                <c:pt idx="0">
                  <c:v>I know how to work with and on values through different [learning] approaches</c:v>
                </c:pt>
                <c:pt idx="1">
                  <c:v>I know how to develop meaningful programmes that motivate and engage young people</c:v>
                </c:pt>
                <c:pt idx="2">
                  <c:v>I am able to identify external influences on the development of the practice of youth workers</c:v>
                </c:pt>
                <c:pt idx="3">
                  <c:v>I am able to assess/analyse the needs of young people to then involve them in developing a corresponding programme</c:v>
                </c:pt>
                <c:pt idx="4">
                  <c:v>I know how to adjust the educational approach to the needs of the young people</c:v>
                </c:pt>
                <c:pt idx="5">
                  <c:v>I know how to take the socio-political and economic contexts of the young people into account and from this derive an appropriate educational approach</c:v>
                </c:pt>
                <c:pt idx="6">
                  <c:v>I adjust approaches and methods based on [youth] research outcomes</c:v>
                </c:pt>
              </c:strCache>
            </c:strRef>
          </c:cat>
          <c:val>
            <c:numRef>
              <c:f>'Cal2'!$D$18:$D$24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D71-44AE-B3DC-EF320C0F43E0}"/>
            </c:ext>
          </c:extLst>
        </c:ser>
        <c:dLbls>
          <c:showLegendKey val="0"/>
          <c:showVal val="1"/>
          <c:showCatName val="0"/>
          <c:showSerName val="0"/>
          <c:showPercent val="0"/>
          <c:showBubbleSize val="0"/>
        </c:dLbls>
        <c:gapWidth val="150"/>
        <c:overlap val="-25"/>
        <c:axId val="1916189248"/>
        <c:axId val="1924535872"/>
      </c:barChart>
      <c:lineChart>
        <c:grouping val="standard"/>
        <c:varyColors val="0"/>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'Cal2'!$C$18:$C$24</c:f>
              <c:strCache>
                <c:ptCount val="7"/>
                <c:pt idx="0">
                  <c:v>I know how to work with and on values through different [learning] approaches</c:v>
                </c:pt>
                <c:pt idx="1">
                  <c:v>I know how to develop meaningful programmes that motivate and engage young people</c:v>
                </c:pt>
                <c:pt idx="2">
                  <c:v>I am able to identify external influences on the development of the practice of youth workers</c:v>
                </c:pt>
                <c:pt idx="3">
                  <c:v>I am able to assess/analyse the needs of young people to then involve them in developing a corresponding programme</c:v>
                </c:pt>
                <c:pt idx="4">
                  <c:v>I know how to adjust the educational approach to the needs of the young people</c:v>
                </c:pt>
                <c:pt idx="5">
                  <c:v>I know how to take the socio-political and economic contexts of the young people into account and from this derive an appropriate educational approach</c:v>
                </c:pt>
                <c:pt idx="6">
                  <c:v>I adjust approaches and methods based on [youth] research outcomes</c:v>
                </c:pt>
              </c:strCache>
            </c:strRef>
          </c:cat>
          <c:val>
            <c:numRef>
              <c:f>'Cal2'!$E$18:$E$24</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2D71-44AE-B3DC-EF320C0F43E0}"/>
            </c:ext>
          </c:extLst>
        </c:ser>
        <c:dLbls>
          <c:showLegendKey val="0"/>
          <c:showVal val="1"/>
          <c:showCatName val="0"/>
          <c:showSerName val="0"/>
          <c:showPercent val="0"/>
          <c:showBubbleSize val="0"/>
        </c:dLbls>
        <c:marker val="1"/>
        <c:smooth val="0"/>
        <c:axId val="1916189248"/>
        <c:axId val="1924535872"/>
      </c:lineChart>
      <c:catAx>
        <c:axId val="19161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1"/>
        <c:axPos val="l"/>
        <c:numFmt formatCode="General" sourceLinked="1"/>
        <c:majorTickMark val="none"/>
        <c:minorTickMark val="none"/>
        <c:tickLblPos val="nextTo"/>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Behaviours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'Cal2'!$C$25:$C$32</c:f>
              <c:strCache>
                <c:ptCount val="8"/>
                <c:pt idx="0">
                  <c:v>I assess the needs of the young people before or at the very beginning of the activity (and proceed with tailored adjustments if needed)</c:v>
                </c:pt>
                <c:pt idx="1">
                  <c:v>I involve the young people in designing the programme, where possible</c:v>
                </c:pt>
                <c:pt idx="2">
                  <c:v>I consider and apply the principles of non-formal learning when designing the programme with a particular focus on ‘youth-centredness’, ‘transparency’, ‘democratic values’, ‘participation’, ‘empowerment’ and ‘social transformation’</c:v>
                </c:pt>
                <c:pt idx="3">
                  <c:v>I keep an eye on the objectives of the activity and the young people’ needs</c:v>
                </c:pt>
                <c:pt idx="4">
                  <c:v>I can deal with programme-related ambiguity</c:v>
                </c:pt>
                <c:pt idx="5">
                  <c:v>I can deal with unexpended elements and dimensions that influence the development of the programme</c:v>
                </c:pt>
                <c:pt idx="6">
                  <c:v>I am willing to challenge the values behind the programmes</c:v>
                </c:pt>
                <c:pt idx="7">
                  <c:v>I see the young person in a holistic way</c:v>
                </c:pt>
              </c:strCache>
            </c:strRef>
          </c:cat>
          <c:val>
            <c:numRef>
              <c:f>'Cal2'!$D$25:$D$32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E70-487B-9BC0-FA8CF2F27575}"/>
            </c:ext>
          </c:extLst>
        </c:ser>
        <c:dLbls>
          <c:showLegendKey val="0"/>
          <c:showVal val="1"/>
          <c:showCatName val="0"/>
          <c:showSerName val="0"/>
          <c:showPercent val="0"/>
          <c:showBubbleSize val="0"/>
        </c:dLbls>
        <c:gapWidth val="150"/>
        <c:overlap val="-25"/>
        <c:axId val="1981745536"/>
        <c:axId val="1980122912"/>
      </c:barChart>
      <c:lineChart>
        <c:grouping val="standard"/>
        <c:varyColors val="0"/>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'Cal2'!$E$25:$E$32</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8E70-487B-9BC0-FA8CF2F27575}"/>
            </c:ext>
          </c:extLst>
        </c:ser>
        <c:dLbls>
          <c:showLegendKey val="0"/>
          <c:showVal val="1"/>
          <c:showCatName val="0"/>
          <c:showSerName val="0"/>
          <c:showPercent val="0"/>
          <c:showBubbleSize val="0"/>
        </c:dLbls>
        <c:marker val="1"/>
        <c:smooth val="0"/>
        <c:axId val="1981745536"/>
        <c:axId val="1980122912"/>
      </c:lineChart>
      <c:catAx>
        <c:axId val="198174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1"/>
        <c:axPos val="l"/>
        <c:numFmt formatCode="General" sourceLinked="1"/>
        <c:majorTickMark val="none"/>
        <c:minorTickMark val="none"/>
        <c:tickLblPos val="nextTo"/>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Attitude</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'Cal3'!$C$4:$C$10</c:f>
              <c:strCache>
                <c:ptCount val="7"/>
                <c:pt idx="0">
                  <c:v>I am willing to take on tasks that perhaps are not normally a part of my role</c:v>
                </c:pt>
                <c:pt idx="1">
                  <c:v>I am ready to be challenged with regard to leadership styles</c:v>
                </c:pt>
                <c:pt idx="2">
                  <c:v>I am ready to share and I am open about my intentions</c:v>
                </c:pt>
                <c:pt idx="3">
                  <c:v>I am ready for continuous learning, e.g. on financial management</c:v>
                </c:pt>
                <c:pt idx="4">
                  <c:v>I have a sincere interest in young people’s well-being</c:v>
                </c:pt>
                <c:pt idx="5">
                  <c:v>I am aware of my own competences and resources </c:v>
                </c:pt>
                <c:pt idx="6">
                  <c:v>I am ready to work on becoming an ‘inspirational leader’</c:v>
                </c:pt>
              </c:strCache>
            </c:strRef>
          </c:cat>
          <c:val>
            <c:numRef>
              <c:f>'Cal3'!$D$4:$D$10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16D-4389-8007-E137A4A9C359}"/>
            </c:ext>
          </c:extLst>
        </c:ser>
        <c:ser>
          <c:idx val="1"/>
          <c:order val="1"/>
          <c:tx>
            <c:v>Av attitude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'Cal3'!$C$4:$C$10</c:f>
              <c:strCache>
                <c:ptCount val="7"/>
                <c:pt idx="0">
                  <c:v>I am willing to take on tasks that perhaps are not normally a part of my role</c:v>
                </c:pt>
                <c:pt idx="1">
                  <c:v>I am ready to be challenged with regard to leadership styles</c:v>
                </c:pt>
                <c:pt idx="2">
                  <c:v>I am ready to share and I am open about my intentions</c:v>
                </c:pt>
                <c:pt idx="3">
                  <c:v>I am ready for continuous learning, e.g. on financial management</c:v>
                </c:pt>
                <c:pt idx="4">
                  <c:v>I have a sincere interest in young people’s well-being</c:v>
                </c:pt>
                <c:pt idx="5">
                  <c:v>I am aware of my own competences and resources </c:v>
                </c:pt>
                <c:pt idx="6">
                  <c:v>I am ready to work on becoming an ‘inspirational leader’</c:v>
                </c:pt>
              </c:strCache>
            </c:strRef>
          </c:cat>
          <c:val>
            <c:numRef>
              <c:f>'Cal3'!$E$4:$E$10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16D-4389-8007-E137A4A9C359}"/>
            </c:ext>
          </c:extLst>
        </c:ser>
        <c:dLbls>
          <c:showLegendKey val="0"/>
          <c:showVal val="1"/>
          <c:showCatName val="0"/>
          <c:showSerName val="0"/>
          <c:showPercent val="0"/>
          <c:showBubbleSize val="0"/>
        </c:dLbls>
        <c:axId val="1774570944"/>
        <c:axId val="1668408240"/>
      </c:radarChart>
      <c:catAx>
        <c:axId val="177457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Knowledge</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'Cal3'!$C$11:$C$17</c15:sqref>
                  </c15:fullRef>
                </c:ext>
              </c:extLst>
              <c:f>('Cal3'!$C$11:$C$12,'Cal3'!$C$14:$C$17)</c:f>
              <c:strCache>
                <c:ptCount val="6"/>
                <c:pt idx="0">
                  <c:v>I have knowledge of human resources management and inspirational leadership</c:v>
                </c:pt>
                <c:pt idx="1">
                  <c:v>I know about system dynamics and systemic approaches to human relations</c:v>
                </c:pt>
                <c:pt idx="2">
                  <c:v>I know the target groups and their surrounding community (e.g. friends, family, colleagues, etc.)</c:v>
                </c:pt>
                <c:pt idx="3">
                  <c:v>Where relevant, I have knowledge of financial management (with a focus on projects/programmes)</c:v>
                </c:pt>
                <c:pt idx="4">
                  <c:v>Where relevant, I have knowledge of fundraising</c:v>
                </c:pt>
                <c:pt idx="5">
                  <c:v>I know relevant policy and legislation on specific topics (e.g. health) </c:v>
                </c:pt>
              </c:strCache>
            </c:strRef>
          </c:cat>
          <c:val>
            <c:numRef>
              <c:extLst>
                <c:ext xmlns:c15="http://schemas.microsoft.com/office/drawing/2012/chart" uri="{02D57815-91ED-43cb-92C2-25804820EDAC}">
                  <c15:fullRef>
                    <c15:sqref>'Cal3'!$D$11:$D$17</c15:sqref>
                  </c15:fullRef>
                </c:ext>
              </c:extLst>
              <c:f>('Cal3'!$D$11:$D$12,'Cal3'!$D$14:$D$17)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A08-46C6-8434-1EB4B0426822}"/>
            </c:ext>
          </c:extLst>
        </c:ser>
        <c:ser>
          <c:idx val="1"/>
          <c:order val="1"/>
          <c:tx>
            <c:v>Av knowladge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I have knowledge of human resources management and inspirational leadership</c:v>
              </c:pt>
              <c:pt idx="1">
                <c:v>I know about system dynamics and systemic approaches to human relations</c:v>
              </c:pt>
              <c:pt idx="2">
                <c:v>I know the target groups and their surrounding community (e.g. friends, family, colleagues, etc.)</c:v>
              </c:pt>
              <c:pt idx="3">
                <c:v>Where relevant, I have knowledge of financial management (with a focus on projects/programmes)</c:v>
              </c:pt>
              <c:pt idx="4">
                <c:v>Where relevant, I have knowledge of fundraising</c:v>
              </c:pt>
              <c:pt idx="5">
                <c:v>I know relevant policy and legislation on specific topics (e.g. health)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'Cal3'!$E$11:$E$17</c15:sqref>
                  </c15:fullRef>
                </c:ext>
              </c:extLst>
              <c:f>('Cal3'!$E$11:$E$12,'Cal3'!$E$14:$E$17)</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A08-46C6-8434-1EB4B0426822}"/>
            </c:ext>
          </c:extLst>
        </c:ser>
        <c:dLbls>
          <c:showLegendKey val="0"/>
          <c:showVal val="1"/>
          <c:showCatName val="0"/>
          <c:showSerName val="0"/>
          <c:showPercent val="0"/>
          <c:showBubbleSize val="0"/>
        </c:dLbls>
        <c:axId val="1782562992"/>
        <c:axId val="1774855488"/>
      </c:radarChart>
      <c:catAx>
        <c:axId val="178256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Skills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'Cal3'!$C$18:$C$24</c:f>
              <c:strCache>
                <c:ptCount val="7"/>
                <c:pt idx="0">
                  <c:v>I know how to apply human resources management tools to non-formal learning settings and to specific target groups</c:v>
                </c:pt>
                <c:pt idx="1">
                  <c:v>I know how to use an inspirational leadership approach </c:v>
                </c:pt>
                <c:pt idx="2">
                  <c:v>I know how to adjust programme elements to resources management</c:v>
                </c:pt>
                <c:pt idx="3">
                  <c:v>I know how to empower young people to organise and manage resources</c:v>
                </c:pt>
                <c:pt idx="4">
                  <c:v>I know how to manage/deal with frustrations, conflicts and risks</c:v>
                </c:pt>
                <c:pt idx="5">
                  <c:v>I am able to work with diverse groups in a non-formal learning context</c:v>
                </c:pt>
                <c:pt idx="6">
                  <c:v>I know how to foster collaboration among the members of the group while taking their [individual] surrounding environment into account </c:v>
                </c:pt>
              </c:strCache>
            </c:strRef>
          </c:cat>
          <c:val>
            <c:numRef>
              <c:f>'Cal3'!$D$18:$D$24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C2A-4460-8AAB-9673AC710977}"/>
            </c:ext>
          </c:extLst>
        </c:ser>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'Cal3'!$E$18:$E$24</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C2A-4460-8AAB-9673AC710977}"/>
            </c:ext>
          </c:extLst>
        </c:ser>
        <c:dLbls>
          <c:showLegendKey val="0"/>
          <c:showVal val="1"/>
          <c:showCatName val="0"/>
          <c:showSerName val="0"/>
          <c:showPercent val="0"/>
          <c:showBubbleSize val="0"/>
        </c:dLbls>
        <c:axId val="1916189248"/>
        <c:axId val="1924535872"/>
      </c:radarChart>
      <c:catAx>
        <c:axId val="191618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Knowledge</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'Cal1'!$C$24:$C$30</c:f>
              <c:strCache>
                <c:ptCount val="7"/>
                <c:pt idx="0">
                  <c:v>I know about learning styles, methods to identify them and to work with them</c:v>
                </c:pt>
                <c:pt idx="1">
                  <c:v>I know about group processes, mechanisms and principles (including power relations)</c:v>
                </c:pt>
                <c:pt idx="2">
                  <c:v>I know about competence assessment principles and related methods</c:v>
                </c:pt>
                <c:pt idx="3">
                  <c:v>I know how to look for information about methods and methodology and how to share the resources adequately</c:v>
                </c:pt>
                <c:pt idx="4">
                  <c:v>I know the principles of methodologies used in the field of youth</c:v>
                </c:pt>
                <c:pt idx="5">
                  <c:v>I know about emotions and emotional mechanisms</c:v>
                </c:pt>
                <c:pt idx="6">
                  <c:v>I know about crisis mechanisms and management</c:v>
                </c:pt>
              </c:strCache>
            </c:strRef>
          </c:cat>
          <c:val>
            <c:numRef>
              <c:f>'Cal1'!$D$24:$D$30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D45-4FF1-B0B3-18C7746FFD17}"/>
            </c:ext>
          </c:extLst>
        </c:ser>
        <c:ser>
          <c:idx val="1"/>
          <c:order val="1"/>
          <c:tx>
            <c:v>Av knowladge</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'Cal1'!$E$24:$E$30</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7D45-4FF1-B0B3-18C7746FFD17}"/>
            </c:ext>
          </c:extLst>
        </c:ser>
        <c:dLbls>
          <c:showLegendKey val="0"/>
          <c:showVal val="1"/>
          <c:showCatName val="0"/>
          <c:showSerName val="0"/>
          <c:showPercent val="0"/>
          <c:showBubbleSize val="0"/>
        </c:dLbls>
        <c:axId val="1782562992"/>
        <c:axId val="1774855488"/>
      </c:radarChart>
      <c:catAx>
        <c:axId val="178256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Behaviours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'Cal3'!$C$25:$C$33</c:f>
              <c:strCache>
                <c:ptCount val="9"/>
                <c:pt idx="0">
                  <c:v>I demonstrate self-management skills</c:v>
                </c:pt>
                <c:pt idx="1">
                  <c:v>I develop programmes or activities based on a needs and opportunities analysis, including socialising activities</c:v>
                </c:pt>
                <c:pt idx="2">
                  <c:v>I build and maintain a good relationship with individuals and the entire group of young people, taking their environment into account</c:v>
                </c:pt>
                <c:pt idx="3">
                  <c:v>I provide support for young people to take risks </c:v>
                </c:pt>
                <c:pt idx="4">
                  <c:v>I acknowledge and celebrate young people’s efforts </c:v>
                </c:pt>
                <c:pt idx="5">
                  <c:v>I recruit and manage volunteers and paid staff </c:v>
                </c:pt>
                <c:pt idx="6">
                  <c:v>I pay particular attention to young people’s well-being</c:v>
                </c:pt>
                <c:pt idx="7">
                  <c:v>I know how to fundraise and manage financial resources</c:v>
                </c:pt>
                <c:pt idx="8">
                  <c:v>I encourage and support young people in managing resources – if possible in an environmentally-friendly way</c:v>
                </c:pt>
              </c:strCache>
            </c:strRef>
          </c:cat>
          <c:val>
            <c:numRef>
              <c:f>'Cal3'!$D$25:$D$33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6EE-4FD5-9116-F9635BD103B9}"/>
            </c:ext>
          </c:extLst>
        </c:ser>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'Cal3'!$E$25:$E$33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6EE-4FD5-9116-F9635BD103B9}"/>
            </c:ext>
          </c:extLst>
        </c:ser>
        <c:dLbls>
          <c:showLegendKey val="0"/>
          <c:showVal val="1"/>
          <c:showCatName val="0"/>
          <c:showSerName val="0"/>
          <c:showPercent val="0"/>
          <c:showBubbleSize val="0"/>
        </c:dLbls>
        <c:axId val="1981745536"/>
        <c:axId val="1980122912"/>
      </c:radarChart>
      <c:catAx>
        <c:axId val="198174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Attitude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'Cal3'!$C$4:$C$10</c:f>
              <c:strCache>
                <c:ptCount val="7"/>
                <c:pt idx="0">
                  <c:v>I am willing to take on tasks that perhaps are not normally a part of my role</c:v>
                </c:pt>
                <c:pt idx="1">
                  <c:v>I am ready to be challenged with regard to leadership styles</c:v>
                </c:pt>
                <c:pt idx="2">
                  <c:v>I am ready to share and I am open about my intentions</c:v>
                </c:pt>
                <c:pt idx="3">
                  <c:v>I am ready for continuous learning, e.g. on financial management</c:v>
                </c:pt>
                <c:pt idx="4">
                  <c:v>I have a sincere interest in young people’s well-being</c:v>
                </c:pt>
                <c:pt idx="5">
                  <c:v>I am aware of my own competences and resources </c:v>
                </c:pt>
                <c:pt idx="6">
                  <c:v>I am ready to work on becoming an ‘inspirational leader’</c:v>
                </c:pt>
              </c:strCache>
            </c:strRef>
          </c:cat>
          <c:val>
            <c:numRef>
              <c:f>'Cal3'!$D$4:$D$10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C21-413F-927C-77C9DB94ABBC}"/>
            </c:ext>
          </c:extLst>
        </c:ser>
        <c:dLbls>
          <c:showLegendKey val="0"/>
          <c:showVal val="1"/>
          <c:showCatName val="0"/>
          <c:showSerName val="0"/>
          <c:showPercent val="0"/>
          <c:showBubbleSize val="0"/>
        </c:dLbls>
        <c:gapWidth val="150"/>
        <c:overlap val="-25"/>
        <c:axId val="1774570944"/>
        <c:axId val="1668408240"/>
      </c:barChart>
      <c:lineChart>
        <c:grouping val="standard"/>
        <c:varyColors val="0"/>
        <c:ser>
          <c:idx val="1"/>
          <c:order val="1"/>
          <c:tx>
            <c:v>Av attitude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'Cal3'!$C$4:$C$10</c:f>
              <c:strCache>
                <c:ptCount val="7"/>
                <c:pt idx="0">
                  <c:v>I am willing to take on tasks that perhaps are not normally a part of my role</c:v>
                </c:pt>
                <c:pt idx="1">
                  <c:v>I am ready to be challenged with regard to leadership styles</c:v>
                </c:pt>
                <c:pt idx="2">
                  <c:v>I am ready to share and I am open about my intentions</c:v>
                </c:pt>
                <c:pt idx="3">
                  <c:v>I am ready for continuous learning, e.g. on financial management</c:v>
                </c:pt>
                <c:pt idx="4">
                  <c:v>I have a sincere interest in young people’s well-being</c:v>
                </c:pt>
                <c:pt idx="5">
                  <c:v>I am aware of my own competences and resources </c:v>
                </c:pt>
                <c:pt idx="6">
                  <c:v>I am ready to work on becoming an ‘inspirational leader’</c:v>
                </c:pt>
              </c:strCache>
            </c:strRef>
          </c:cat>
          <c:val>
            <c:numRef>
              <c:f>'Cal3'!$E$4:$E$10</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CC21-413F-927C-77C9DB94ABBC}"/>
            </c:ext>
          </c:extLst>
        </c:ser>
        <c:dLbls>
          <c:showLegendKey val="0"/>
          <c:showVal val="1"/>
          <c:showCatName val="0"/>
          <c:showSerName val="0"/>
          <c:showPercent val="0"/>
          <c:showBubbleSize val="0"/>
        </c:dLbls>
        <c:marker val="1"/>
        <c:smooth val="0"/>
        <c:axId val="1774570944"/>
        <c:axId val="1668408240"/>
      </c:lineChart>
      <c:catAx>
        <c:axId val="1774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1"/>
        <c:axPos val="l"/>
        <c:numFmt formatCode="General" sourceLinked="1"/>
        <c:majorTickMark val="none"/>
        <c:minorTickMark val="none"/>
        <c:tickLblPos val="nextTo"/>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Knowledge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'Cal3'!$C$11:$C$17</c:f>
              <c:strCache>
                <c:ptCount val="7"/>
                <c:pt idx="0">
                  <c:v>I have knowledge of human resources management and inspirational leadership</c:v>
                </c:pt>
                <c:pt idx="1">
                  <c:v>I know about system dynamics and systemic approaches to human relations</c:v>
                </c:pt>
                <c:pt idx="2">
                  <c:v>I know about emotional mechanisms in groups and with individuals</c:v>
                </c:pt>
                <c:pt idx="3">
                  <c:v>I know the target groups and their surrounding community (e.g. friends, family, colleagues, etc.)</c:v>
                </c:pt>
                <c:pt idx="4">
                  <c:v>Where relevant, I have knowledge of financial management (with a focus on projects/programmes)</c:v>
                </c:pt>
                <c:pt idx="5">
                  <c:v>Where relevant, I have knowledge of fundraising</c:v>
                </c:pt>
                <c:pt idx="6">
                  <c:v>I know relevant policy and legislation on specific topics (e.g. health) </c:v>
                </c:pt>
              </c:strCache>
            </c:strRef>
          </c:cat>
          <c:val>
            <c:numRef>
              <c:f>'Cal3'!$D$11:$D$17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A43-406E-BCC0-9EB961CBCBC5}"/>
            </c:ext>
          </c:extLst>
        </c:ser>
        <c:dLbls>
          <c:showLegendKey val="0"/>
          <c:showVal val="1"/>
          <c:showCatName val="0"/>
          <c:showSerName val="0"/>
          <c:showPercent val="0"/>
          <c:showBubbleSize val="0"/>
        </c:dLbls>
        <c:gapWidth val="150"/>
        <c:overlap val="-25"/>
        <c:axId val="1782562992"/>
        <c:axId val="1774855488"/>
      </c:barChart>
      <c:lineChart>
        <c:grouping val="standard"/>
        <c:varyColors val="0"/>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'Cal3'!$E$11:$E$17</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6A43-406E-BCC0-9EB961CBCBC5}"/>
            </c:ext>
          </c:extLst>
        </c:ser>
        <c:dLbls>
          <c:showLegendKey val="0"/>
          <c:showVal val="1"/>
          <c:showCatName val="0"/>
          <c:showSerName val="0"/>
          <c:showPercent val="0"/>
          <c:showBubbleSize val="0"/>
        </c:dLbls>
        <c:marker val="1"/>
        <c:smooth val="0"/>
        <c:axId val="1782562992"/>
        <c:axId val="1774855488"/>
      </c:lineChart>
      <c:catAx>
        <c:axId val="1782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1"/>
        <c:axPos val="l"/>
        <c:numFmt formatCode="General" sourceLinked="1"/>
        <c:majorTickMark val="none"/>
        <c:minorTickMark val="none"/>
        <c:tickLblPos val="nextTo"/>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Skills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'Cal3'!$C$18:$C$24</c:f>
              <c:strCache>
                <c:ptCount val="7"/>
                <c:pt idx="0">
                  <c:v>I know how to apply human resources management tools to non-formal learning settings and to specific target groups</c:v>
                </c:pt>
                <c:pt idx="1">
                  <c:v>I know how to use an inspirational leadership approach </c:v>
                </c:pt>
                <c:pt idx="2">
                  <c:v>I know how to adjust programme elements to resources management</c:v>
                </c:pt>
                <c:pt idx="3">
                  <c:v>I know how to empower young people to organise and manage resources</c:v>
                </c:pt>
                <c:pt idx="4">
                  <c:v>I know how to manage/deal with frustrations, conflicts and risks</c:v>
                </c:pt>
                <c:pt idx="5">
                  <c:v>I am able to work with diverse groups in a non-formal learning context</c:v>
                </c:pt>
                <c:pt idx="6">
                  <c:v>I know how to foster collaboration among the members of the group while taking their [individual] surrounding environment into account </c:v>
                </c:pt>
              </c:strCache>
            </c:strRef>
          </c:cat>
          <c:val>
            <c:numRef>
              <c:f>'Cal3'!$D$18:$D$24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55-489E-9588-0BF23A9DE42B}"/>
            </c:ext>
          </c:extLst>
        </c:ser>
        <c:dLbls>
          <c:showLegendKey val="0"/>
          <c:showVal val="1"/>
          <c:showCatName val="0"/>
          <c:showSerName val="0"/>
          <c:showPercent val="0"/>
          <c:showBubbleSize val="0"/>
        </c:dLbls>
        <c:gapWidth val="150"/>
        <c:overlap val="-25"/>
        <c:axId val="1916189248"/>
        <c:axId val="1924535872"/>
      </c:barChart>
      <c:lineChart>
        <c:grouping val="standard"/>
        <c:varyColors val="0"/>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'Cal3'!$E$18:$E$24</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3A55-489E-9588-0BF23A9DE42B}"/>
            </c:ext>
          </c:extLst>
        </c:ser>
        <c:dLbls>
          <c:showLegendKey val="0"/>
          <c:showVal val="1"/>
          <c:showCatName val="0"/>
          <c:showSerName val="0"/>
          <c:showPercent val="0"/>
          <c:showBubbleSize val="0"/>
        </c:dLbls>
        <c:marker val="1"/>
        <c:smooth val="0"/>
        <c:axId val="1916189248"/>
        <c:axId val="1924535872"/>
      </c:lineChart>
      <c:catAx>
        <c:axId val="19161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1"/>
        <c:axPos val="l"/>
        <c:numFmt formatCode="General" sourceLinked="1"/>
        <c:majorTickMark val="none"/>
        <c:minorTickMark val="none"/>
        <c:tickLblPos val="nextTo"/>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Behaviours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'Cal3'!$C$25:$C$33</c:f>
              <c:strCache>
                <c:ptCount val="9"/>
                <c:pt idx="0">
                  <c:v>I demonstrate self-management skills</c:v>
                </c:pt>
                <c:pt idx="1">
                  <c:v>I develop programmes or activities based on a needs and opportunities analysis, including socialising activities</c:v>
                </c:pt>
                <c:pt idx="2">
                  <c:v>I build and maintain a good relationship with individuals and the entire group of young people, taking their environment into account</c:v>
                </c:pt>
                <c:pt idx="3">
                  <c:v>I provide support for young people to take risks </c:v>
                </c:pt>
                <c:pt idx="4">
                  <c:v>I acknowledge and celebrate young people’s efforts </c:v>
                </c:pt>
                <c:pt idx="5">
                  <c:v>I recruit and manage volunteers and paid staff </c:v>
                </c:pt>
                <c:pt idx="6">
                  <c:v>I pay particular attention to young people’s well-being</c:v>
                </c:pt>
                <c:pt idx="7">
                  <c:v>I know how to fundraise and manage financial resources</c:v>
                </c:pt>
                <c:pt idx="8">
                  <c:v>I encourage and support young people in managing resources – if possible in an environmentally-friendly way</c:v>
                </c:pt>
              </c:strCache>
            </c:strRef>
          </c:cat>
          <c:val>
            <c:numRef>
              <c:f>'Cal3'!$D$25:$D$33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889-4EB0-A460-8A8EDAD5D75E}"/>
            </c:ext>
          </c:extLst>
        </c:ser>
        <c:dLbls>
          <c:showLegendKey val="0"/>
          <c:showVal val="1"/>
          <c:showCatName val="0"/>
          <c:showSerName val="0"/>
          <c:showPercent val="0"/>
          <c:showBubbleSize val="0"/>
        </c:dLbls>
        <c:gapWidth val="150"/>
        <c:overlap val="-25"/>
        <c:axId val="1981745536"/>
        <c:axId val="1980122912"/>
      </c:barChart>
      <c:lineChart>
        <c:grouping val="standard"/>
        <c:varyColors val="0"/>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'Cal3'!$E$25:$E$33</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4889-4EB0-A460-8A8EDAD5D75E}"/>
            </c:ext>
          </c:extLst>
        </c:ser>
        <c:dLbls>
          <c:showLegendKey val="0"/>
          <c:showVal val="1"/>
          <c:showCatName val="0"/>
          <c:showSerName val="0"/>
          <c:showPercent val="0"/>
          <c:showBubbleSize val="0"/>
        </c:dLbls>
        <c:marker val="1"/>
        <c:smooth val="0"/>
        <c:axId val="1981745536"/>
        <c:axId val="1980122912"/>
      </c:lineChart>
      <c:catAx>
        <c:axId val="198174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1"/>
        <c:axPos val="l"/>
        <c:numFmt formatCode="General" sourceLinked="1"/>
        <c:majorTickMark val="none"/>
        <c:minorTickMark val="none"/>
        <c:tickLblPos val="nextTo"/>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Attitudes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'Cal4'!$C$4:$C$13</c:f>
              <c:strCache>
                <c:ptCount val="10"/>
                <c:pt idx="0">
                  <c:v>I am willing to take on tasks that are not normally a part of my role, but that will ensure safety for the team and the group</c:v>
                </c:pt>
                <c:pt idx="1">
                  <c:v>I am  open to and ready for new challenges </c:v>
                </c:pt>
                <c:pt idx="2">
                  <c:v>I am ready for continuous learning </c:v>
                </c:pt>
                <c:pt idx="3">
                  <c:v>I am open to different sources of learning</c:v>
                </c:pt>
                <c:pt idx="4">
                  <c:v>I am  aware of my own competences </c:v>
                </c:pt>
                <c:pt idx="5">
                  <c:v>I am aware of how much others can teach me and of the principles of ‘to get and to give’</c:v>
                </c:pt>
                <c:pt idx="6">
                  <c:v>I am ready to reflect upon and rethink one’s own role</c:v>
                </c:pt>
                <c:pt idx="7">
                  <c:v>I am ready to ask for support and to admit personal limitations in the context of the activity/group </c:v>
                </c:pt>
                <c:pt idx="8">
                  <c:v>I am ready to support the learning needs of the colleagues</c:v>
                </c:pt>
                <c:pt idx="9">
                  <c:v>I am aware that one is a role model, both as an individual and as a team</c:v>
                </c:pt>
              </c:strCache>
            </c:strRef>
          </c:cat>
          <c:val>
            <c:numRef>
              <c:f>'Cal4'!$D$4:$D$13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3F-472E-ACDA-BFF6055749A0}"/>
            </c:ext>
          </c:extLst>
        </c:ser>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'Cal4'!$E$4:$E$13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3F-472E-ACDA-BFF6055749A0}"/>
            </c:ext>
          </c:extLst>
        </c:ser>
        <c:dLbls>
          <c:showLegendKey val="0"/>
          <c:showVal val="1"/>
          <c:showCatName val="0"/>
          <c:showSerName val="0"/>
          <c:showPercent val="0"/>
          <c:showBubbleSize val="0"/>
        </c:dLbls>
        <c:axId val="1774570944"/>
        <c:axId val="1668408240"/>
      </c:radarChart>
      <c:catAx>
        <c:axId val="177457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Knowledge</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'Cal4'!$C$14:$C$20</c:f>
              <c:strCache>
                <c:ptCount val="7"/>
                <c:pt idx="0">
                  <c:v>I know about teamwork mechanisms in different contexts and of the possible outcomes of different approaches</c:v>
                </c:pt>
                <c:pt idx="1">
                  <c:v>I know my personal limitations and how to overcome them</c:v>
                </c:pt>
                <c:pt idx="2">
                  <c:v>I know about coaching methods</c:v>
                </c:pt>
                <c:pt idx="3">
                  <c:v>I know how to deal with emotions</c:v>
                </c:pt>
                <c:pt idx="4">
                  <c:v>I hknow about conflict prevention and transformation</c:v>
                </c:pt>
                <c:pt idx="5">
                  <c:v>I have knowledge about feedback techniques (how to give feedback, how to receive it, etc.)</c:v>
                </c:pt>
                <c:pt idx="6">
                  <c:v>I know about individual vs. collective interests and focuses</c:v>
                </c:pt>
              </c:strCache>
            </c:strRef>
          </c:cat>
          <c:val>
            <c:numRef>
              <c:f>'Cal4'!$D$14:$D$20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EBF-48AD-B3BE-273E57BC941C}"/>
            </c:ext>
          </c:extLst>
        </c:ser>
        <c:ser>
          <c:idx val="1"/>
          <c:order val="1"/>
          <c:tx>
            <c:v>Av knowladge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'Cal4'!$E$14:$E$20</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EBF-48AD-B3BE-273E57BC941C}"/>
            </c:ext>
          </c:extLst>
        </c:ser>
        <c:dLbls>
          <c:showLegendKey val="0"/>
          <c:showVal val="1"/>
          <c:showCatName val="0"/>
          <c:showSerName val="0"/>
          <c:showPercent val="0"/>
          <c:showBubbleSize val="0"/>
        </c:dLbls>
        <c:axId val="1782562992"/>
        <c:axId val="1774855488"/>
      </c:radarChart>
      <c:catAx>
        <c:axId val="178256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Skills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'Cal4'!$C$21:$C$28</c15:sqref>
                  </c15:fullRef>
                </c:ext>
              </c:extLst>
              <c:f>('Cal4'!$C$21:$C$22,'Cal4'!$C$24:$C$28)</c:f>
              <c:strCache>
                <c:ptCount val="7"/>
                <c:pt idx="0">
                  <c:v>I master methods and techniques that support a clear and fair division of roles and responsibilities</c:v>
                </c:pt>
                <c:pt idx="1">
                  <c:v>I am able to contextualise and conceptualise teamwork practices with the principles of non-formal learning</c:v>
                </c:pt>
                <c:pt idx="2">
                  <c:v>I am able to foster collaboration among the team members</c:v>
                </c:pt>
                <c:pt idx="3">
                  <c:v>I am able to deal well with crisis/conflicts in the team</c:v>
                </c:pt>
                <c:pt idx="4">
                  <c:v>I am able to work with various approaches, e.g. co-vision, supervision, collegial feedback, and cooperation</c:v>
                </c:pt>
                <c:pt idx="5">
                  <c:v>I am able to develop a continued learning plan for myself</c:v>
                </c:pt>
                <c:pt idx="6">
                  <c:v>I know how to deal with emotions</c:v>
                </c:pt>
              </c:strCache>
            </c:strRef>
          </c:cat>
          <c:val>
            <c:numRef>
              <c:extLst>
                <c:ext xmlns:c15="http://schemas.microsoft.com/office/drawing/2012/chart" uri="{02D57815-91ED-43cb-92C2-25804820EDAC}">
                  <c15:fullRef>
                    <c15:sqref>'Cal4'!$D$21:$D$28</c15:sqref>
                  </c15:fullRef>
                </c:ext>
              </c:extLst>
              <c:f>('Cal4'!$D$21:$D$22,'Cal4'!$D$24:$D$28)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C03-484E-B086-1C47EF648717}"/>
            </c:ext>
          </c:extLst>
        </c:ser>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I master methods and techniques that support a clear and fair division of roles and responsibilities</c:v>
              </c:pt>
              <c:pt idx="1">
                <c:v>I am able to contextualise and conceptualise teamwork practices with the principles of non-formal learning</c:v>
              </c:pt>
              <c:pt idx="2">
                <c:v>I am able to foster collaboration among the team members</c:v>
              </c:pt>
              <c:pt idx="3">
                <c:v>I am able to deal well with crisis/conflicts in the team</c:v>
              </c:pt>
              <c:pt idx="4">
                <c:v>I am able to work with various approaches, e.g. co-vision, supervision, collegial feedback, and cooperation</c:v>
              </c:pt>
              <c:pt idx="5">
                <c:v>I am able to develop a continued learning plan for myself</c:v>
              </c:pt>
              <c:pt idx="6">
                <c:v>I know how to deal with emotions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'Cal4'!$E$21:$E$28</c15:sqref>
                  </c15:fullRef>
                </c:ext>
              </c:extLst>
              <c:f>('Cal4'!$E$21:$E$22,'Cal4'!$E$24:$E$28)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4C03-484E-B086-1C47EF648717}"/>
            </c:ext>
          </c:extLst>
        </c:ser>
        <c:dLbls>
          <c:showLegendKey val="0"/>
          <c:showVal val="1"/>
          <c:showCatName val="0"/>
          <c:showSerName val="0"/>
          <c:showPercent val="0"/>
          <c:showBubbleSize val="0"/>
        </c:dLbls>
        <c:axId val="1916189248"/>
        <c:axId val="1924535872"/>
      </c:radarChart>
      <c:catAx>
        <c:axId val="191618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Behaviours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'Cal4'!$C$29:$C$42</c:f>
              <c:strCache>
                <c:ptCount val="14"/>
                <c:pt idx="0">
                  <c:v>I promote communication and collaboration amongst the team members to nurture qualities and deal with resistance</c:v>
                </c:pt>
                <c:pt idx="1">
                  <c:v>I can identify diversity, strengths and weaknesses in the team </c:v>
                </c:pt>
                <c:pt idx="2">
                  <c:v>I request and offer support where needed</c:v>
                </c:pt>
                <c:pt idx="3">
                  <c:v>I ensure that knowledge, skills, styles and preferences in the team are shared and communicated</c:v>
                </c:pt>
                <c:pt idx="4">
                  <c:v>I have deep knowledge of particular topics/issues</c:v>
                </c:pt>
                <c:pt idx="5">
                  <c:v>I coach colleagues – where possible and requested – based on the approach of non-formal learning</c:v>
                </c:pt>
                <c:pt idx="6">
                  <c:v>I help to build team spirit and trust</c:v>
                </c:pt>
                <c:pt idx="7">
                  <c:v>I demonstrate empathy</c:v>
                </c:pt>
                <c:pt idx="8">
                  <c:v>I act authentically</c:v>
                </c:pt>
                <c:pt idx="9">
                  <c:v>I apply feedback techniques</c:v>
                </c:pt>
                <c:pt idx="10">
                  <c:v>I allocate adequate resources and time to team building</c:v>
                </c:pt>
                <c:pt idx="11">
                  <c:v>I know how to steer collective and individual emotions in a positive direction</c:v>
                </c:pt>
                <c:pt idx="12">
                  <c:v>I receive and express criticism in an open, respectful and constructive way</c:v>
                </c:pt>
                <c:pt idx="13">
                  <c:v>I deal with frustration in a constructive manner</c:v>
                </c:pt>
              </c:strCache>
            </c:strRef>
          </c:cat>
          <c:val>
            <c:numRef>
              <c:f>'Cal4'!$D$29:$D$42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B2C-4FDB-AA44-2359EC779FE2}"/>
            </c:ext>
          </c:extLst>
        </c:ser>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'Cal4'!$E$29:$E$42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8B2C-4FDB-AA44-2359EC779FE2}"/>
            </c:ext>
          </c:extLst>
        </c:ser>
        <c:dLbls>
          <c:showLegendKey val="0"/>
          <c:showVal val="1"/>
          <c:showCatName val="0"/>
          <c:showSerName val="0"/>
          <c:showPercent val="0"/>
          <c:showBubbleSize val="0"/>
        </c:dLbls>
        <c:axId val="1981745536"/>
        <c:axId val="1980122912"/>
      </c:radarChart>
      <c:catAx>
        <c:axId val="198174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Attitudes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'Cal4'!$C$4:$C$13</c:f>
              <c:strCache>
                <c:ptCount val="10"/>
                <c:pt idx="0">
                  <c:v>I am willing to take on tasks that are not normally a part of my role, but that will ensure safety for the team and the group</c:v>
                </c:pt>
                <c:pt idx="1">
                  <c:v>I am  open to and ready for new challenges </c:v>
                </c:pt>
                <c:pt idx="2">
                  <c:v>I am ready for continuous learning </c:v>
                </c:pt>
                <c:pt idx="3">
                  <c:v>I am open to different sources of learning</c:v>
                </c:pt>
                <c:pt idx="4">
                  <c:v>I am  aware of my own competences </c:v>
                </c:pt>
                <c:pt idx="5">
                  <c:v>I am aware of how much others can teach me and of the principles of ‘to get and to give’</c:v>
                </c:pt>
                <c:pt idx="6">
                  <c:v>I am ready to reflect upon and rethink one’s own role</c:v>
                </c:pt>
                <c:pt idx="7">
                  <c:v>I am ready to ask for support and to admit personal limitations in the context of the activity/group </c:v>
                </c:pt>
                <c:pt idx="8">
                  <c:v>I am ready to support the learning needs of the colleagues</c:v>
                </c:pt>
                <c:pt idx="9">
                  <c:v>I am aware that one is a role model, both as an individual and as a team</c:v>
                </c:pt>
              </c:strCache>
            </c:strRef>
          </c:cat>
          <c:val>
            <c:numRef>
              <c:f>'Cal4'!$D$4:$D$13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A7-4041-B7A7-48C9F343E084}"/>
            </c:ext>
          </c:extLst>
        </c:ser>
        <c:dLbls>
          <c:showLegendKey val="0"/>
          <c:showVal val="1"/>
          <c:showCatName val="0"/>
          <c:showSerName val="0"/>
          <c:showPercent val="0"/>
          <c:showBubbleSize val="0"/>
        </c:dLbls>
        <c:gapWidth val="150"/>
        <c:overlap val="-25"/>
        <c:axId val="1774570944"/>
        <c:axId val="1668408240"/>
      </c:barChart>
      <c:lineChart>
        <c:grouping val="standard"/>
        <c:varyColors val="0"/>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'Cal4'!$E$4:$E$13</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AA7-4041-B7A7-48C9F343E084}"/>
            </c:ext>
          </c:extLst>
        </c:ser>
        <c:dLbls>
          <c:showLegendKey val="0"/>
          <c:showVal val="1"/>
          <c:showCatName val="0"/>
          <c:showSerName val="0"/>
          <c:showPercent val="0"/>
          <c:showBubbleSize val="0"/>
        </c:dLbls>
        <c:marker val="1"/>
        <c:smooth val="0"/>
        <c:axId val="1774570944"/>
        <c:axId val="1668408240"/>
      </c:lineChart>
      <c:catAx>
        <c:axId val="1774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1"/>
        <c:axPos val="l"/>
        <c:numFmt formatCode="General" sourceLinked="1"/>
        <c:majorTickMark val="none"/>
        <c:minorTickMark val="none"/>
        <c:tickLblPos val="nextTo"/>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Skills</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'Cal1'!$C$31:$C$38</c:f>
              <c:strCache>
                <c:ptCount val="8"/>
                <c:pt idx="0">
                  <c:v>I know how to choose appropriate methods and assess young people’s learning needs and objectives</c:v>
                </c:pt>
                <c:pt idx="1">
                  <c:v>I know how to identify, organise and refer to appropriate resources to support my own learning</c:v>
                </c:pt>
                <c:pt idx="2">
                  <c:v>I initiate and support self-reflection on learning</c:v>
                </c:pt>
                <c:pt idx="3">
                  <c:v>I know how to identify dimensions and stages in group processes</c:v>
                </c:pt>
                <c:pt idx="4">
                  <c:v>I am able to build up and support the self-confidence of young people</c:v>
                </c:pt>
                <c:pt idx="5">
                  <c:v>I empathise in a way that others can learn from my experience</c:v>
                </c:pt>
                <c:pt idx="6">
                  <c:v>I am able to address crisis situations</c:v>
                </c:pt>
                <c:pt idx="7">
                  <c:v>I enable individual and/or group reflection on ethical issues</c:v>
                </c:pt>
              </c:strCache>
            </c:strRef>
          </c:cat>
          <c:val>
            <c:numRef>
              <c:f>'Cal1'!$D$31:$D$38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F92-44ED-B82B-85549F2938D7}"/>
            </c:ext>
          </c:extLst>
        </c:ser>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'Cal1'!$E$31:$E$38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F92-44ED-B82B-85549F2938D7}"/>
            </c:ext>
          </c:extLst>
        </c:ser>
        <c:dLbls>
          <c:showLegendKey val="0"/>
          <c:showVal val="1"/>
          <c:showCatName val="0"/>
          <c:showSerName val="0"/>
          <c:showPercent val="0"/>
          <c:showBubbleSize val="0"/>
        </c:dLbls>
        <c:axId val="1916189248"/>
        <c:axId val="1924535872"/>
      </c:radarChart>
      <c:catAx>
        <c:axId val="191618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Knowledge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'Cal4'!$C$14:$C$20</c:f>
              <c:strCache>
                <c:ptCount val="7"/>
                <c:pt idx="0">
                  <c:v>I know about teamwork mechanisms in different contexts and of the possible outcomes of different approaches</c:v>
                </c:pt>
                <c:pt idx="1">
                  <c:v>I know my personal limitations and how to overcome them</c:v>
                </c:pt>
                <c:pt idx="2">
                  <c:v>I know about coaching methods</c:v>
                </c:pt>
                <c:pt idx="3">
                  <c:v>I know how to deal with emotions</c:v>
                </c:pt>
                <c:pt idx="4">
                  <c:v>I hknow about conflict prevention and transformation</c:v>
                </c:pt>
                <c:pt idx="5">
                  <c:v>I have knowledge about feedback techniques (how to give feedback, how to receive it, etc.)</c:v>
                </c:pt>
                <c:pt idx="6">
                  <c:v>I know about individual vs. collective interests and focuses</c:v>
                </c:pt>
              </c:strCache>
            </c:strRef>
          </c:cat>
          <c:val>
            <c:numRef>
              <c:f>'Cal4'!$D$14:$D$20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4E9-4AF9-BC67-BEF078B8E918}"/>
            </c:ext>
          </c:extLst>
        </c:ser>
        <c:dLbls>
          <c:showLegendKey val="0"/>
          <c:showVal val="1"/>
          <c:showCatName val="0"/>
          <c:showSerName val="0"/>
          <c:showPercent val="0"/>
          <c:showBubbleSize val="0"/>
        </c:dLbls>
        <c:gapWidth val="150"/>
        <c:overlap val="-25"/>
        <c:axId val="1782562992"/>
        <c:axId val="1774855488"/>
      </c:barChart>
      <c:lineChart>
        <c:grouping val="standard"/>
        <c:varyColors val="0"/>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'Cal4'!$E$14:$E$20</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E4E9-4AF9-BC67-BEF078B8E918}"/>
            </c:ext>
          </c:extLst>
        </c:ser>
        <c:dLbls>
          <c:showLegendKey val="0"/>
          <c:showVal val="1"/>
          <c:showCatName val="0"/>
          <c:showSerName val="0"/>
          <c:showPercent val="0"/>
          <c:showBubbleSize val="0"/>
        </c:dLbls>
        <c:marker val="1"/>
        <c:smooth val="0"/>
        <c:axId val="1782562992"/>
        <c:axId val="1774855488"/>
      </c:lineChart>
      <c:catAx>
        <c:axId val="1782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1"/>
        <c:axPos val="l"/>
        <c:numFmt formatCode="General" sourceLinked="1"/>
        <c:majorTickMark val="none"/>
        <c:minorTickMark val="none"/>
        <c:tickLblPos val="nextTo"/>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Skills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'Cal4'!$C$21:$C$28</c:f>
              <c:strCache>
                <c:ptCount val="8"/>
                <c:pt idx="0">
                  <c:v>I master methods and techniques that support a clear and fair division of roles and responsibilities</c:v>
                </c:pt>
                <c:pt idx="1">
                  <c:v>I am able to contextualise and conceptualise teamwork practices with the principles of non-formal learning</c:v>
                </c:pt>
                <c:pt idx="2">
                  <c:v>I am able to match team members’ competences to the objectives of the activity and to the young peoples’ profiles</c:v>
                </c:pt>
                <c:pt idx="3">
                  <c:v>I am able to foster collaboration among the team members</c:v>
                </c:pt>
                <c:pt idx="4">
                  <c:v>I am able to deal well with crisis/conflicts in the team</c:v>
                </c:pt>
                <c:pt idx="5">
                  <c:v>I am able to work with various approaches, e.g. co-vision, supervision, collegial feedback, and cooperation</c:v>
                </c:pt>
                <c:pt idx="6">
                  <c:v>I am able to develop a continued learning plan for myself</c:v>
                </c:pt>
                <c:pt idx="7">
                  <c:v>I know how to deal with emotions</c:v>
                </c:pt>
              </c:strCache>
            </c:strRef>
          </c:cat>
          <c:val>
            <c:numRef>
              <c:f>'Cal4'!$D$21:$D$28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0E4-491E-88B3-A39C606FCCC0}"/>
            </c:ext>
          </c:extLst>
        </c:ser>
        <c:dLbls>
          <c:showLegendKey val="0"/>
          <c:showVal val="1"/>
          <c:showCatName val="0"/>
          <c:showSerName val="0"/>
          <c:showPercent val="0"/>
          <c:showBubbleSize val="0"/>
        </c:dLbls>
        <c:gapWidth val="150"/>
        <c:overlap val="-25"/>
        <c:axId val="1916189248"/>
        <c:axId val="1924535872"/>
      </c:barChart>
      <c:lineChart>
        <c:grouping val="standard"/>
        <c:varyColors val="0"/>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'Cal4'!$E$21:$E$28</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00E4-491E-88B3-A39C606FCCC0}"/>
            </c:ext>
          </c:extLst>
        </c:ser>
        <c:dLbls>
          <c:showLegendKey val="0"/>
          <c:showVal val="1"/>
          <c:showCatName val="0"/>
          <c:showSerName val="0"/>
          <c:showPercent val="0"/>
          <c:showBubbleSize val="0"/>
        </c:dLbls>
        <c:marker val="1"/>
        <c:smooth val="0"/>
        <c:axId val="1916189248"/>
        <c:axId val="1924535872"/>
      </c:lineChart>
      <c:catAx>
        <c:axId val="19161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1"/>
        <c:axPos val="l"/>
        <c:numFmt formatCode="General" sourceLinked="1"/>
        <c:majorTickMark val="none"/>
        <c:minorTickMark val="none"/>
        <c:tickLblPos val="nextTo"/>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Behaviours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'Cal4'!$C$29:$C$42</c:f>
              <c:strCache>
                <c:ptCount val="14"/>
                <c:pt idx="0">
                  <c:v>I promote communication and collaboration amongst the team members to nurture qualities and deal with resistance</c:v>
                </c:pt>
                <c:pt idx="1">
                  <c:v>I can identify diversity, strengths and weaknesses in the team </c:v>
                </c:pt>
                <c:pt idx="2">
                  <c:v>I request and offer support where needed</c:v>
                </c:pt>
                <c:pt idx="3">
                  <c:v>I ensure that knowledge, skills, styles and preferences in the team are shared and communicated</c:v>
                </c:pt>
                <c:pt idx="4">
                  <c:v>I have deep knowledge of particular topics/issues</c:v>
                </c:pt>
                <c:pt idx="5">
                  <c:v>I coach colleagues – where possible and requested – based on the approach of non-formal learning</c:v>
                </c:pt>
                <c:pt idx="6">
                  <c:v>I help to build team spirit and trust</c:v>
                </c:pt>
                <c:pt idx="7">
                  <c:v>I demonstrate empathy</c:v>
                </c:pt>
                <c:pt idx="8">
                  <c:v>I act authentically</c:v>
                </c:pt>
                <c:pt idx="9">
                  <c:v>I apply feedback techniques</c:v>
                </c:pt>
                <c:pt idx="10">
                  <c:v>I allocate adequate resources and time to team building</c:v>
                </c:pt>
                <c:pt idx="11">
                  <c:v>I know how to steer collective and individual emotions in a positive direction</c:v>
                </c:pt>
                <c:pt idx="12">
                  <c:v>I receive and express criticism in an open, respectful and constructive way</c:v>
                </c:pt>
                <c:pt idx="13">
                  <c:v>I deal with frustration in a constructive manner</c:v>
                </c:pt>
              </c:strCache>
            </c:strRef>
          </c:cat>
          <c:val>
            <c:numRef>
              <c:f>'Cal4'!$D$29:$D$42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C35D-43D8-8242-46B6D64D689B}"/>
            </c:ext>
          </c:extLst>
        </c:ser>
        <c:dLbls>
          <c:showLegendKey val="0"/>
          <c:showVal val="1"/>
          <c:showCatName val="0"/>
          <c:showSerName val="0"/>
          <c:showPercent val="0"/>
          <c:showBubbleSize val="0"/>
        </c:dLbls>
        <c:gapWidth val="150"/>
        <c:overlap val="-25"/>
        <c:axId val="1981745536"/>
        <c:axId val="1980122912"/>
      </c:barChart>
      <c:lineChart>
        <c:grouping val="standard"/>
        <c:varyColors val="0"/>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'Cal4'!$E$29:$E$42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C35D-43D8-8242-46B6D64D689B}"/>
            </c:ext>
          </c:extLst>
        </c:ser>
        <c:dLbls>
          <c:showLegendKey val="0"/>
          <c:showVal val="1"/>
          <c:showCatName val="0"/>
          <c:showSerName val="0"/>
          <c:showPercent val="0"/>
          <c:showBubbleSize val="0"/>
        </c:dLbls>
        <c:marker val="1"/>
        <c:smooth val="0"/>
        <c:axId val="1981745536"/>
        <c:axId val="1980122912"/>
      </c:lineChart>
      <c:catAx>
        <c:axId val="198174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1"/>
        <c:axPos val="l"/>
        <c:numFmt formatCode="General" sourceLinked="1"/>
        <c:majorTickMark val="none"/>
        <c:minorTickMark val="none"/>
        <c:tickLblPos val="nextTo"/>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Attitudes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'Cal5'!$C$4:$C$9</c:f>
              <c:strCache>
                <c:ptCount val="6"/>
                <c:pt idx="0">
                  <c:v>I am open to expressions of feelings and emotions (my own and others’)</c:v>
                </c:pt>
                <c:pt idx="1">
                  <c:v>I am ready to challenge myself and others</c:v>
                </c:pt>
                <c:pt idx="2">
                  <c:v>I am ready to take a step back and reflect (e.g. on my own perceptions, understanding, feelings)</c:v>
                </c:pt>
                <c:pt idx="3">
                  <c:v>I am aware of the unique yet complex approach to my identity and how to deal with it when working in a group</c:v>
                </c:pt>
                <c:pt idx="4">
                  <c:v>I am sensitive and open to diversity</c:v>
                </c:pt>
                <c:pt idx="5">
                  <c:v>I am willing to learn about the backgrounds/contexts/realities of the young people</c:v>
                </c:pt>
              </c:strCache>
            </c:strRef>
          </c:cat>
          <c:val>
            <c:numRef>
              <c:f>'Cal5'!$D$4:$D$9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59A-481C-A4BB-8587CC7CF17D}"/>
            </c:ext>
          </c:extLst>
        </c:ser>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'Cal5'!$E$4:$E$9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59A-481C-A4BB-8587CC7CF17D}"/>
            </c:ext>
          </c:extLst>
        </c:ser>
        <c:dLbls>
          <c:showLegendKey val="0"/>
          <c:showVal val="1"/>
          <c:showCatName val="0"/>
          <c:showSerName val="0"/>
          <c:showPercent val="0"/>
          <c:showBubbleSize val="0"/>
        </c:dLbls>
        <c:axId val="1774570944"/>
        <c:axId val="1668408240"/>
      </c:radarChart>
      <c:catAx>
        <c:axId val="177457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Knowledge</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'Cal5'!$C$10:$C$14</c:f>
              <c:strCache>
                <c:ptCount val="5"/>
                <c:pt idx="0">
                  <c:v>I know different dimensions and elements of active listening and non-verbal communication</c:v>
                </c:pt>
                <c:pt idx="1">
                  <c:v>I know empathy-related mechanisms </c:v>
                </c:pt>
                <c:pt idx="2">
                  <c:v>I am up-to-date on current concepts and theories with regard to diversity </c:v>
                </c:pt>
                <c:pt idx="3">
                  <c:v>I know about the different dimensions of identity</c:v>
                </c:pt>
                <c:pt idx="4">
                  <c:v>I know various methods and approaches in working with different groups of people </c:v>
                </c:pt>
              </c:strCache>
            </c:strRef>
          </c:cat>
          <c:val>
            <c:numRef>
              <c:f>'Cal5'!$D$10:$D$14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CA0-4E13-8D52-8D41DC3A1B9C}"/>
            </c:ext>
          </c:extLst>
        </c:ser>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'Cal5'!$E$10:$E$14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CCA0-4E13-8D52-8D41DC3A1B9C}"/>
            </c:ext>
          </c:extLst>
        </c:ser>
        <c:dLbls>
          <c:showLegendKey val="0"/>
          <c:showVal val="1"/>
          <c:showCatName val="0"/>
          <c:showSerName val="0"/>
          <c:showPercent val="0"/>
          <c:showBubbleSize val="0"/>
        </c:dLbls>
        <c:axId val="1782562992"/>
        <c:axId val="1774855488"/>
      </c:radarChart>
      <c:catAx>
        <c:axId val="178256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Skills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'Cal5'!$C$15:$C$20</c:f>
              <c:strCache>
                <c:ptCount val="6"/>
                <c:pt idx="0">
                  <c:v>I am able to actively listen</c:v>
                </c:pt>
                <c:pt idx="1">
                  <c:v>I am able to encourage sharing and mutual support within the group</c:v>
                </c:pt>
                <c:pt idx="2">
                  <c:v>I know how to develop, adapt and apply methods that support awareness of my own identity and its intrinsic elements </c:v>
                </c:pt>
                <c:pt idx="3">
                  <c:v>I am able to demonstrate empathy in a way that others can learn from it</c:v>
                </c:pt>
                <c:pt idx="4">
                  <c:v>I am able to deal with emotions and to ask for support when needed</c:v>
                </c:pt>
                <c:pt idx="5">
                  <c:v>I am able to speak another language than my mother tongue, where needed</c:v>
                </c:pt>
              </c:strCache>
            </c:strRef>
          </c:cat>
          <c:val>
            <c:numRef>
              <c:f>'Cal5'!$D$15:$D$20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D98-4D26-ABD9-A2E97AA3E613}"/>
            </c:ext>
          </c:extLst>
        </c:ser>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'Cal5'!$C$15:$C$20</c:f>
              <c:strCache>
                <c:ptCount val="6"/>
                <c:pt idx="0">
                  <c:v>I am able to actively listen</c:v>
                </c:pt>
                <c:pt idx="1">
                  <c:v>I am able to encourage sharing and mutual support within the group</c:v>
                </c:pt>
                <c:pt idx="2">
                  <c:v>I know how to develop, adapt and apply methods that support awareness of my own identity and its intrinsic elements </c:v>
                </c:pt>
                <c:pt idx="3">
                  <c:v>I am able to demonstrate empathy in a way that others can learn from it</c:v>
                </c:pt>
                <c:pt idx="4">
                  <c:v>I am able to deal with emotions and to ask for support when needed</c:v>
                </c:pt>
                <c:pt idx="5">
                  <c:v>I am able to speak another language than my mother tongue, where needed</c:v>
                </c:pt>
              </c:strCache>
            </c:strRef>
          </c:cat>
          <c:val>
            <c:numRef>
              <c:f>'Cal5'!$E$15:$E$20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D98-4D26-ABD9-A2E97AA3E613}"/>
            </c:ext>
          </c:extLst>
        </c:ser>
        <c:dLbls>
          <c:showLegendKey val="0"/>
          <c:showVal val="1"/>
          <c:showCatName val="0"/>
          <c:showSerName val="0"/>
          <c:showPercent val="0"/>
          <c:showBubbleSize val="0"/>
        </c:dLbls>
        <c:axId val="1916189248"/>
        <c:axId val="1924535872"/>
      </c:radarChart>
      <c:catAx>
        <c:axId val="191618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Behaviours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'Cal5'!$C$21:$C$28</c:f>
              <c:strCache>
                <c:ptCount val="8"/>
                <c:pt idx="0">
                  <c:v>I match knowledge, theories and experiences to the reality and the identities in the group (explicitly or implicitly) </c:v>
                </c:pt>
                <c:pt idx="1">
                  <c:v>I listen carefully to others, without judgement, interruption and, if possible, in an unbiased manner</c:v>
                </c:pt>
                <c:pt idx="2">
                  <c:v>I am attentive to body language</c:v>
                </c:pt>
                <c:pt idx="3">
                  <c:v>I demonstrate an understanding of what sparks emotions and how to deal with this accordingly </c:v>
                </c:pt>
                <c:pt idx="4">
                  <c:v>I am able to identify feelings and emotions and understand their impact on others</c:v>
                </c:pt>
                <c:pt idx="5">
                  <c:v>I address others’ unexpressed concerns, feelings, or interests </c:v>
                </c:pt>
                <c:pt idx="6">
                  <c:v>I am transparent about my personal emotional state and I share thoughts in a simple manner</c:v>
                </c:pt>
                <c:pt idx="7">
                  <c:v>I create a safe environment where feelings and emotions can be freely and respectfully expressed</c:v>
                </c:pt>
              </c:strCache>
            </c:strRef>
          </c:cat>
          <c:val>
            <c:numRef>
              <c:f>'Cal5'!$D$21:$D$28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65E-4ABD-A267-40CDFE0E17DE}"/>
            </c:ext>
          </c:extLst>
        </c:ser>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'Cal5'!$C$21:$C$28</c:f>
              <c:strCache>
                <c:ptCount val="8"/>
                <c:pt idx="0">
                  <c:v>I match knowledge, theories and experiences to the reality and the identities in the group (explicitly or implicitly) </c:v>
                </c:pt>
                <c:pt idx="1">
                  <c:v>I listen carefully to others, without judgement, interruption and, if possible, in an unbiased manner</c:v>
                </c:pt>
                <c:pt idx="2">
                  <c:v>I am attentive to body language</c:v>
                </c:pt>
                <c:pt idx="3">
                  <c:v>I demonstrate an understanding of what sparks emotions and how to deal with this accordingly </c:v>
                </c:pt>
                <c:pt idx="4">
                  <c:v>I am able to identify feelings and emotions and understand their impact on others</c:v>
                </c:pt>
                <c:pt idx="5">
                  <c:v>I address others’ unexpressed concerns, feelings, or interests </c:v>
                </c:pt>
                <c:pt idx="6">
                  <c:v>I am transparent about my personal emotional state and I share thoughts in a simple manner</c:v>
                </c:pt>
                <c:pt idx="7">
                  <c:v>I create a safe environment where feelings and emotions can be freely and respectfully expressed</c:v>
                </c:pt>
              </c:strCache>
            </c:strRef>
          </c:cat>
          <c:val>
            <c:numRef>
              <c:f>'Cal5'!$E$21:$E$28</c:f>
              <c:numCache>
                <c:formatCode>General</c:formatCode>
                <c:ptCount val="8"/>
                <c:pt idx="0" formatCode="0.0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65E-4ABD-A267-40CDFE0E17DE}"/>
            </c:ext>
          </c:extLst>
        </c:ser>
        <c:dLbls>
          <c:showLegendKey val="0"/>
          <c:showVal val="1"/>
          <c:showCatName val="0"/>
          <c:showSerName val="0"/>
          <c:showPercent val="0"/>
          <c:showBubbleSize val="0"/>
        </c:dLbls>
        <c:axId val="1981745536"/>
        <c:axId val="1980122912"/>
      </c:radarChart>
      <c:catAx>
        <c:axId val="198174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Attitudes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'Cal5'!$C$4:$C$9</c:f>
              <c:strCache>
                <c:ptCount val="6"/>
                <c:pt idx="0">
                  <c:v>I am open to expressions of feelings and emotions (my own and others’)</c:v>
                </c:pt>
                <c:pt idx="1">
                  <c:v>I am ready to challenge myself and others</c:v>
                </c:pt>
                <c:pt idx="2">
                  <c:v>I am ready to take a step back and reflect (e.g. on my own perceptions, understanding, feelings)</c:v>
                </c:pt>
                <c:pt idx="3">
                  <c:v>I am aware of the unique yet complex approach to my identity and how to deal with it when working in a group</c:v>
                </c:pt>
                <c:pt idx="4">
                  <c:v>I am sensitive and open to diversity</c:v>
                </c:pt>
                <c:pt idx="5">
                  <c:v>I am willing to learn about the backgrounds/contexts/realities of the young people</c:v>
                </c:pt>
              </c:strCache>
            </c:strRef>
          </c:cat>
          <c:val>
            <c:numRef>
              <c:f>'Cal5'!$D$4:$D$9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B02-4125-A67C-91F15143A8F5}"/>
            </c:ext>
          </c:extLst>
        </c:ser>
        <c:dLbls>
          <c:showLegendKey val="0"/>
          <c:showVal val="1"/>
          <c:showCatName val="0"/>
          <c:showSerName val="0"/>
          <c:showPercent val="0"/>
          <c:showBubbleSize val="0"/>
        </c:dLbls>
        <c:gapWidth val="150"/>
        <c:overlap val="-25"/>
        <c:axId val="1774570944"/>
        <c:axId val="1668408240"/>
      </c:barChart>
      <c:lineChart>
        <c:grouping val="standard"/>
        <c:varyColors val="0"/>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'Cal5'!$E$4:$E$9</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4B02-4125-A67C-91F15143A8F5}"/>
            </c:ext>
          </c:extLst>
        </c:ser>
        <c:dLbls>
          <c:showLegendKey val="0"/>
          <c:showVal val="1"/>
          <c:showCatName val="0"/>
          <c:showSerName val="0"/>
          <c:showPercent val="0"/>
          <c:showBubbleSize val="0"/>
        </c:dLbls>
        <c:marker val="1"/>
        <c:smooth val="0"/>
        <c:axId val="1774570944"/>
        <c:axId val="1668408240"/>
      </c:lineChart>
      <c:catAx>
        <c:axId val="1774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1"/>
        <c:axPos val="l"/>
        <c:numFmt formatCode="General" sourceLinked="1"/>
        <c:majorTickMark val="none"/>
        <c:minorTickMark val="none"/>
        <c:tickLblPos val="nextTo"/>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Knowledge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'Cal5'!$C$10:$C$14</c:f>
              <c:strCache>
                <c:ptCount val="5"/>
                <c:pt idx="0">
                  <c:v>I know different dimensions and elements of active listening and non-verbal communication</c:v>
                </c:pt>
                <c:pt idx="1">
                  <c:v>I know empathy-related mechanisms </c:v>
                </c:pt>
                <c:pt idx="2">
                  <c:v>I am up-to-date on current concepts and theories with regard to diversity </c:v>
                </c:pt>
                <c:pt idx="3">
                  <c:v>I know about the different dimensions of identity</c:v>
                </c:pt>
                <c:pt idx="4">
                  <c:v>I know various methods and approaches in working with different groups of people </c:v>
                </c:pt>
              </c:strCache>
            </c:strRef>
          </c:cat>
          <c:val>
            <c:numRef>
              <c:f>'Cal5'!$D$10:$D$14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B3C-4713-B5AB-45CECFF380C8}"/>
            </c:ext>
          </c:extLst>
        </c:ser>
        <c:dLbls>
          <c:showLegendKey val="0"/>
          <c:showVal val="1"/>
          <c:showCatName val="0"/>
          <c:showSerName val="0"/>
          <c:showPercent val="0"/>
          <c:showBubbleSize val="0"/>
        </c:dLbls>
        <c:gapWidth val="150"/>
        <c:overlap val="-25"/>
        <c:axId val="1782562992"/>
        <c:axId val="1774855488"/>
      </c:barChart>
      <c:lineChart>
        <c:grouping val="standard"/>
        <c:varyColors val="0"/>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'Cal5'!$E$10:$E$14</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3C-4713-B5AB-45CECFF380C8}"/>
            </c:ext>
          </c:extLst>
        </c:ser>
        <c:dLbls>
          <c:showLegendKey val="0"/>
          <c:showVal val="1"/>
          <c:showCatName val="0"/>
          <c:showSerName val="0"/>
          <c:showPercent val="0"/>
          <c:showBubbleSize val="0"/>
        </c:dLbls>
        <c:marker val="1"/>
        <c:smooth val="0"/>
        <c:axId val="1782562992"/>
        <c:axId val="1774855488"/>
      </c:lineChart>
      <c:catAx>
        <c:axId val="1782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1"/>
        <c:axPos val="l"/>
        <c:numFmt formatCode="General" sourceLinked="1"/>
        <c:majorTickMark val="none"/>
        <c:minorTickMark val="none"/>
        <c:tickLblPos val="nextTo"/>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Skills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'Cal5'!$C$15:$C$20</c:f>
              <c:strCache>
                <c:ptCount val="6"/>
                <c:pt idx="0">
                  <c:v>I am able to actively listen</c:v>
                </c:pt>
                <c:pt idx="1">
                  <c:v>I am able to encourage sharing and mutual support within the group</c:v>
                </c:pt>
                <c:pt idx="2">
                  <c:v>I know how to develop, adapt and apply methods that support awareness of my own identity and its intrinsic elements </c:v>
                </c:pt>
                <c:pt idx="3">
                  <c:v>I am able to demonstrate empathy in a way that others can learn from it</c:v>
                </c:pt>
                <c:pt idx="4">
                  <c:v>I am able to deal with emotions and to ask for support when needed</c:v>
                </c:pt>
                <c:pt idx="5">
                  <c:v>I am able to speak another language than my mother tongue, where needed</c:v>
                </c:pt>
              </c:strCache>
            </c:strRef>
          </c:cat>
          <c:val>
            <c:numRef>
              <c:f>'Cal5'!$D$15:$D$20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95B-46A5-9999-6808E3A145CF}"/>
            </c:ext>
          </c:extLst>
        </c:ser>
        <c:dLbls>
          <c:showLegendKey val="0"/>
          <c:showVal val="1"/>
          <c:showCatName val="0"/>
          <c:showSerName val="0"/>
          <c:showPercent val="0"/>
          <c:showBubbleSize val="0"/>
        </c:dLbls>
        <c:gapWidth val="150"/>
        <c:overlap val="-25"/>
        <c:axId val="1916189248"/>
        <c:axId val="1924535872"/>
      </c:barChart>
      <c:lineChart>
        <c:grouping val="standard"/>
        <c:varyColors val="0"/>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'Cal5'!$C$15:$C$20</c:f>
              <c:strCache>
                <c:ptCount val="6"/>
                <c:pt idx="0">
                  <c:v>I am able to actively listen</c:v>
                </c:pt>
                <c:pt idx="1">
                  <c:v>I am able to encourage sharing and mutual support within the group</c:v>
                </c:pt>
                <c:pt idx="2">
                  <c:v>I know how to develop, adapt and apply methods that support awareness of my own identity and its intrinsic elements </c:v>
                </c:pt>
                <c:pt idx="3">
                  <c:v>I am able to demonstrate empathy in a way that others can learn from it</c:v>
                </c:pt>
                <c:pt idx="4">
                  <c:v>I am able to deal with emotions and to ask for support when needed</c:v>
                </c:pt>
                <c:pt idx="5">
                  <c:v>I am able to speak another language than my mother tongue, where needed</c:v>
                </c:pt>
              </c:strCache>
            </c:strRef>
          </c:cat>
          <c:val>
            <c:numRef>
              <c:f>'Cal5'!$E$15:$E$20</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995B-46A5-9999-6808E3A145CF}"/>
            </c:ext>
          </c:extLst>
        </c:ser>
        <c:dLbls>
          <c:showLegendKey val="0"/>
          <c:showVal val="1"/>
          <c:showCatName val="0"/>
          <c:showSerName val="0"/>
          <c:showPercent val="0"/>
          <c:showBubbleSize val="0"/>
        </c:dLbls>
        <c:marker val="1"/>
        <c:smooth val="0"/>
        <c:axId val="1916189248"/>
        <c:axId val="1924535872"/>
      </c:lineChart>
      <c:catAx>
        <c:axId val="19161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1"/>
        <c:axPos val="l"/>
        <c:numFmt formatCode="General" sourceLinked="1"/>
        <c:majorTickMark val="none"/>
        <c:minorTickMark val="none"/>
        <c:tickLblPos val="nextTo"/>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Behaviour</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'Cal1'!$C$11:$C$23</c:f>
              <c:strCache>
                <c:ptCount val="13"/>
                <c:pt idx="0">
                  <c:v>I motivate and empower young people</c:v>
                </c:pt>
                <c:pt idx="1">
                  <c:v>I address factors supporting and blocking creativity </c:v>
                </c:pt>
                <c:pt idx="2">
                  <c:v>I have the courage to improvise and experiment and I recognise the importance of this</c:v>
                </c:pt>
                <c:pt idx="3">
                  <c:v>I aim at reaching educational aims by using specific ways and methods that encourage creativity, problem-solving, ‘out-of-the-box’ thinking, in different environmental aspects</c:v>
                </c:pt>
                <c:pt idx="4">
                  <c:v>I am  OK with imperfections, failures, and mistakes</c:v>
                </c:pt>
                <c:pt idx="5">
                  <c:v>I am honest, respectful and transparent</c:v>
                </c:pt>
                <c:pt idx="6">
                  <c:v>I foster democratic and active participation </c:v>
                </c:pt>
                <c:pt idx="7">
                  <c:v>I respect ethical boundaries when working with (a group of) young people</c:v>
                </c:pt>
                <c:pt idx="8">
                  <c:v>I raise young people’s awareness of the power of change</c:v>
                </c:pt>
                <c:pt idx="9">
                  <c:v>I support young people in dealing with crisis situations in a fair and constructive manner</c:v>
                </c:pt>
                <c:pt idx="10">
                  <c:v>I generate trust and maintain confidentiality</c:v>
                </c:pt>
                <c:pt idx="11">
                  <c:v>I acknowledge the experiences of others</c:v>
                </c:pt>
                <c:pt idx="12">
                  <c:v>I encourage and actively support collective actions</c:v>
                </c:pt>
              </c:strCache>
            </c:strRef>
          </c:cat>
          <c:val>
            <c:numRef>
              <c:f>'Cal1'!$D$11:$D$23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FCC-4836-B97E-FE7E63A7918F}"/>
            </c:ext>
          </c:extLst>
        </c:ser>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'Cal1'!$E$11:$E$23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FCC-4836-B97E-FE7E63A7918F}"/>
            </c:ext>
          </c:extLst>
        </c:ser>
        <c:dLbls>
          <c:showLegendKey val="0"/>
          <c:showVal val="1"/>
          <c:showCatName val="0"/>
          <c:showSerName val="0"/>
          <c:showPercent val="0"/>
          <c:showBubbleSize val="0"/>
        </c:dLbls>
        <c:axId val="1981745536"/>
        <c:axId val="1980122912"/>
      </c:radarChart>
      <c:catAx>
        <c:axId val="198174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17455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Behaviours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'Cal5'!$C$21:$C$28</c:f>
              <c:strCache>
                <c:ptCount val="8"/>
                <c:pt idx="0">
                  <c:v>I match knowledge, theories and experiences to the reality and the identities in the group (explicitly or implicitly) </c:v>
                </c:pt>
                <c:pt idx="1">
                  <c:v>I listen carefully to others, without judgement, interruption and, if possible, in an unbiased manner</c:v>
                </c:pt>
                <c:pt idx="2">
                  <c:v>I am attentive to body language</c:v>
                </c:pt>
                <c:pt idx="3">
                  <c:v>I demonstrate an understanding of what sparks emotions and how to deal with this accordingly </c:v>
                </c:pt>
                <c:pt idx="4">
                  <c:v>I am able to identify feelings and emotions and understand their impact on others</c:v>
                </c:pt>
                <c:pt idx="5">
                  <c:v>I address others’ unexpressed concerns, feelings, or interests </c:v>
                </c:pt>
                <c:pt idx="6">
                  <c:v>I am transparent about my personal emotional state and I share thoughts in a simple manner</c:v>
                </c:pt>
                <c:pt idx="7">
                  <c:v>I create a safe environment where feelings and emotions can be freely and respectfully expressed</c:v>
                </c:pt>
              </c:strCache>
            </c:strRef>
          </c:cat>
          <c:val>
            <c:numRef>
              <c:f>'Cal5'!$D$21:$D$28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8B0-4A68-8A09-DAE1B6B38C59}"/>
            </c:ext>
          </c:extLst>
        </c:ser>
        <c:dLbls>
          <c:showLegendKey val="0"/>
          <c:showVal val="1"/>
          <c:showCatName val="0"/>
          <c:showSerName val="0"/>
          <c:showPercent val="0"/>
          <c:showBubbleSize val="0"/>
        </c:dLbls>
        <c:gapWidth val="150"/>
        <c:overlap val="-25"/>
        <c:axId val="1981745536"/>
        <c:axId val="1980122912"/>
      </c:barChart>
      <c:lineChart>
        <c:grouping val="standard"/>
        <c:varyColors val="0"/>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'Cal5'!$C$21:$C$28</c:f>
              <c:strCache>
                <c:ptCount val="8"/>
                <c:pt idx="0">
                  <c:v>I match knowledge, theories and experiences to the reality and the identities in the group (explicitly or implicitly) </c:v>
                </c:pt>
                <c:pt idx="1">
                  <c:v>I listen carefully to others, without judgement, interruption and, if possible, in an unbiased manner</c:v>
                </c:pt>
                <c:pt idx="2">
                  <c:v>I am attentive to body language</c:v>
                </c:pt>
                <c:pt idx="3">
                  <c:v>I demonstrate an understanding of what sparks emotions and how to deal with this accordingly </c:v>
                </c:pt>
                <c:pt idx="4">
                  <c:v>I am able to identify feelings and emotions and understand their impact on others</c:v>
                </c:pt>
                <c:pt idx="5">
                  <c:v>I address others’ unexpressed concerns, feelings, or interests </c:v>
                </c:pt>
                <c:pt idx="6">
                  <c:v>I am transparent about my personal emotional state and I share thoughts in a simple manner</c:v>
                </c:pt>
                <c:pt idx="7">
                  <c:v>I create a safe environment where feelings and emotions can be freely and respectfully expressed</c:v>
                </c:pt>
              </c:strCache>
            </c:strRef>
          </c:cat>
          <c:val>
            <c:numRef>
              <c:f>'Cal5'!$E$21:$E$28</c:f>
              <c:numCache>
                <c:formatCode>General</c:formatCode>
                <c:ptCount val="8"/>
                <c:pt idx="0" formatCode="0.0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58B0-4A68-8A09-DAE1B6B38C59}"/>
            </c:ext>
          </c:extLst>
        </c:ser>
        <c:dLbls>
          <c:showLegendKey val="0"/>
          <c:showVal val="1"/>
          <c:showCatName val="0"/>
          <c:showSerName val="0"/>
          <c:showPercent val="0"/>
          <c:showBubbleSize val="0"/>
        </c:dLbls>
        <c:marker val="1"/>
        <c:smooth val="0"/>
        <c:axId val="1981745536"/>
        <c:axId val="1980122912"/>
      </c:lineChart>
      <c:catAx>
        <c:axId val="198174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1"/>
        <c:axPos val="l"/>
        <c:numFmt formatCode="General" sourceLinked="1"/>
        <c:majorTickMark val="none"/>
        <c:minorTickMark val="none"/>
        <c:tickLblPos val="nextTo"/>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Attitudes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'Cal6'!$C$4:$C$9</c:f>
              <c:strCache>
                <c:ptCount val="6"/>
                <c:pt idx="0">
                  <c:v>I am open towards the unexpected and towards ambiguity in the group and in the learning process</c:v>
                </c:pt>
                <c:pt idx="1">
                  <c:v>I am open and willing to look at identity, culture and related aspects from different perspectives</c:v>
                </c:pt>
                <c:pt idx="2">
                  <c:v>I am ready to confront others and be confronted in a respectful and constructive way</c:v>
                </c:pt>
                <c:pt idx="3">
                  <c:v>I am willing to support and empower individuals and groups </c:v>
                </c:pt>
                <c:pt idx="4">
                  <c:v>I am careful not to use methods which implicitly reinforce stereotypes and discrimination mechanisms </c:v>
                </c:pt>
                <c:pt idx="5">
                  <c:v>I am aware that culture is a dynamic and multifaceted process </c:v>
                </c:pt>
              </c:strCache>
            </c:strRef>
          </c:cat>
          <c:val>
            <c:numRef>
              <c:f>'Cal6'!$D$4:$D$9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BE4-4E0D-AB48-D0C4C6B96F16}"/>
            </c:ext>
          </c:extLst>
        </c:ser>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'Cal6'!$C$4:$C$9</c:f>
              <c:strCache>
                <c:ptCount val="6"/>
                <c:pt idx="0">
                  <c:v>I am open towards the unexpected and towards ambiguity in the group and in the learning process</c:v>
                </c:pt>
                <c:pt idx="1">
                  <c:v>I am open and willing to look at identity, culture and related aspects from different perspectives</c:v>
                </c:pt>
                <c:pt idx="2">
                  <c:v>I am ready to confront others and be confronted in a respectful and constructive way</c:v>
                </c:pt>
                <c:pt idx="3">
                  <c:v>I am willing to support and empower individuals and groups </c:v>
                </c:pt>
                <c:pt idx="4">
                  <c:v>I am careful not to use methods which implicitly reinforce stereotypes and discrimination mechanisms </c:v>
                </c:pt>
                <c:pt idx="5">
                  <c:v>I am aware that culture is a dynamic and multifaceted process </c:v>
                </c:pt>
              </c:strCache>
            </c:strRef>
          </c:cat>
          <c:val>
            <c:numRef>
              <c:f>'Cal6'!$E$4:$E$9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BE4-4E0D-AB48-D0C4C6B96F16}"/>
            </c:ext>
          </c:extLst>
        </c:ser>
        <c:dLbls>
          <c:showLegendKey val="0"/>
          <c:showVal val="1"/>
          <c:showCatName val="0"/>
          <c:showSerName val="0"/>
          <c:showPercent val="0"/>
          <c:showBubbleSize val="0"/>
        </c:dLbls>
        <c:axId val="1774570944"/>
        <c:axId val="1668408240"/>
      </c:radarChart>
      <c:catAx>
        <c:axId val="177457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Knowledge</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'Cal6'!$C$10:$C$16</c:f>
              <c:strCache>
                <c:ptCount val="7"/>
                <c:pt idx="0">
                  <c:v>I know the notions and concepts of acceptance of ambiguity and change </c:v>
                </c:pt>
                <c:pt idx="1">
                  <c:v>I know identity-related mechanisms and theories (with a focus on cultural contexts) </c:v>
                </c:pt>
                <c:pt idx="2">
                  <c:v>I know the theories and concepts of power relations</c:v>
                </c:pt>
                <c:pt idx="3">
                  <c:v>I know the mechanisms linked to stereotypical constructions of reality</c:v>
                </c:pt>
                <c:pt idx="4">
                  <c:v>I know about discrimination mechanisms and how to address them</c:v>
                </c:pt>
                <c:pt idx="5">
                  <c:v>I know about human rights, human rights education methods</c:v>
                </c:pt>
                <c:pt idx="6">
                  <c:v>I know how to speak at least one foreign language</c:v>
                </c:pt>
              </c:strCache>
            </c:strRef>
          </c:cat>
          <c:val>
            <c:numRef>
              <c:f>'Cal6'!$D$10:$D$16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9B9-4F5C-816F-86D81FA96BDD}"/>
            </c:ext>
          </c:extLst>
        </c:ser>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'Cal6'!$C$10:$C$16</c:f>
              <c:strCache>
                <c:ptCount val="7"/>
                <c:pt idx="0">
                  <c:v>I know the notions and concepts of acceptance of ambiguity and change </c:v>
                </c:pt>
                <c:pt idx="1">
                  <c:v>I know identity-related mechanisms and theories (with a focus on cultural contexts) </c:v>
                </c:pt>
                <c:pt idx="2">
                  <c:v>I know the theories and concepts of power relations</c:v>
                </c:pt>
                <c:pt idx="3">
                  <c:v>I know the mechanisms linked to stereotypical constructions of reality</c:v>
                </c:pt>
                <c:pt idx="4">
                  <c:v>I know about discrimination mechanisms and how to address them</c:v>
                </c:pt>
                <c:pt idx="5">
                  <c:v>I know about human rights, human rights education methods</c:v>
                </c:pt>
                <c:pt idx="6">
                  <c:v>I know how to speak at least one foreign language</c:v>
                </c:pt>
              </c:strCache>
            </c:strRef>
          </c:cat>
          <c:val>
            <c:numRef>
              <c:f>'Cal6'!$E$10:$E$16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9B9-4F5C-816F-86D81FA96BDD}"/>
            </c:ext>
          </c:extLst>
        </c:ser>
        <c:dLbls>
          <c:showLegendKey val="0"/>
          <c:showVal val="1"/>
          <c:showCatName val="0"/>
          <c:showSerName val="0"/>
          <c:showPercent val="0"/>
          <c:showBubbleSize val="0"/>
        </c:dLbls>
        <c:axId val="1782562992"/>
        <c:axId val="1774855488"/>
      </c:radarChart>
      <c:catAx>
        <c:axId val="178256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Skills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'Cal6'!$C$17:$C$25</c:f>
              <c:strCache>
                <c:ptCount val="9"/>
                <c:pt idx="0">
                  <c:v>I am able to deal with ambiguity and change</c:v>
                </c:pt>
                <c:pt idx="1">
                  <c:v>I am able to deal with tension and conflict</c:v>
                </c:pt>
                <c:pt idx="2">
                  <c:v>I am able to raise awareness about each other within the group</c:v>
                </c:pt>
                <c:pt idx="3">
                  <c:v>I am able to work with interrelated dimensions of culture and identity</c:v>
                </c:pt>
                <c:pt idx="4">
                  <c:v>I am able to initiate critical reflection</c:v>
                </c:pt>
                <c:pt idx="5">
                  <c:v>I am able to address human rights topics through different methods (human rights education)</c:v>
                </c:pt>
                <c:pt idx="6">
                  <c:v>I am able to recognise discrimination and to understand the related mechanisms in order to react properly</c:v>
                </c:pt>
                <c:pt idx="7">
                  <c:v>I am able to conceptualise, apply, analyse, synthesise and evaluate information about or in the group</c:v>
                </c:pt>
                <c:pt idx="8">
                  <c:v>I am able to speak at least one foreign language</c:v>
                </c:pt>
              </c:strCache>
            </c:strRef>
          </c:cat>
          <c:val>
            <c:numRef>
              <c:f>'Cal6'!$D$17:$D$25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E4B-4017-A08D-2EBDEB42A1D8}"/>
            </c:ext>
          </c:extLst>
        </c:ser>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'Cal6'!$C$17:$C$25</c:f>
              <c:strCache>
                <c:ptCount val="9"/>
                <c:pt idx="0">
                  <c:v>I am able to deal with ambiguity and change</c:v>
                </c:pt>
                <c:pt idx="1">
                  <c:v>I am able to deal with tension and conflict</c:v>
                </c:pt>
                <c:pt idx="2">
                  <c:v>I am able to raise awareness about each other within the group</c:v>
                </c:pt>
                <c:pt idx="3">
                  <c:v>I am able to work with interrelated dimensions of culture and identity</c:v>
                </c:pt>
                <c:pt idx="4">
                  <c:v>I am able to initiate critical reflection</c:v>
                </c:pt>
                <c:pt idx="5">
                  <c:v>I am able to address human rights topics through different methods (human rights education)</c:v>
                </c:pt>
                <c:pt idx="6">
                  <c:v>I am able to recognise discrimination and to understand the related mechanisms in order to react properly</c:v>
                </c:pt>
                <c:pt idx="7">
                  <c:v>I am able to conceptualise, apply, analyse, synthesise and evaluate information about or in the group</c:v>
                </c:pt>
                <c:pt idx="8">
                  <c:v>I am able to speak at least one foreign language</c:v>
                </c:pt>
              </c:strCache>
            </c:strRef>
          </c:cat>
          <c:val>
            <c:numRef>
              <c:f>'Cal6'!$E$17:$E$25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E4B-4017-A08D-2EBDEB42A1D8}"/>
            </c:ext>
          </c:extLst>
        </c:ser>
        <c:dLbls>
          <c:showLegendKey val="0"/>
          <c:showVal val="1"/>
          <c:showCatName val="0"/>
          <c:showSerName val="0"/>
          <c:showPercent val="0"/>
          <c:showBubbleSize val="0"/>
        </c:dLbls>
        <c:axId val="1916189248"/>
        <c:axId val="1924535872"/>
      </c:radarChart>
      <c:catAx>
        <c:axId val="191618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Behaviour</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'Cal6'!$C$26:$C$36</c:f>
              <c:strCache>
                <c:ptCount val="11"/>
                <c:pt idx="0">
                  <c:v>I can reflect on theories, concepts and experiences and apply these with regard to ambiguity and change </c:v>
                </c:pt>
                <c:pt idx="1">
                  <c:v>I explicitly wrestle with my own biases, assumptions and behaviours regarding stereotypes</c:v>
                </c:pt>
                <c:pt idx="2">
                  <c:v>I use appropriate tools and methods to support the group in deconstructing and reconstructing reality (wrestling with stereotypes, prejudices, assumptions, etc.)</c:v>
                </c:pt>
                <c:pt idx="3">
                  <c:v>I encourage young people to reflect on their own identity and related elements</c:v>
                </c:pt>
                <c:pt idx="4">
                  <c:v>I explore the complex connections, among others, between identity, politics, society and history </c:v>
                </c:pt>
                <c:pt idx="5">
                  <c:v>I am able to identify and deal with issues of power in and with the group</c:v>
                </c:pt>
                <c:pt idx="6">
                  <c:v>I facilitate awareness-raising with regard to conflicts that exist in the society and how they relate to intercultural dialogue</c:v>
                </c:pt>
                <c:pt idx="7">
                  <c:v>I recognise and interpret words, body language and non-verbal communication in a culturally-appropriate manner</c:v>
                </c:pt>
                <c:pt idx="8">
                  <c:v>I encourage self-confidence and demonstrate [a framed] flexibility in cultural and communicative behaviour</c:v>
                </c:pt>
                <c:pt idx="9">
                  <c:v>I am willing to speak a foreign language and overcomes resistances and inhibitions</c:v>
                </c:pt>
                <c:pt idx="10">
                  <c:v>I encourage young people to reflect and exchange ideas regarding issues such as solidarity, social justice, promoting/protecting human rights, discrimination, dignity and equality </c:v>
                </c:pt>
              </c:strCache>
            </c:strRef>
          </c:cat>
          <c:val>
            <c:numRef>
              <c:f>'Cal6'!$D$26:$D$36</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FD2-4731-86D6-70B71A2B0DA2}"/>
            </c:ext>
          </c:extLst>
        </c:ser>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'Cal6'!$C$26:$C$36</c:f>
              <c:strCache>
                <c:ptCount val="11"/>
                <c:pt idx="0">
                  <c:v>I can reflect on theories, concepts and experiences and apply these with regard to ambiguity and change </c:v>
                </c:pt>
                <c:pt idx="1">
                  <c:v>I explicitly wrestle with my own biases, assumptions and behaviours regarding stereotypes</c:v>
                </c:pt>
                <c:pt idx="2">
                  <c:v>I use appropriate tools and methods to support the group in deconstructing and reconstructing reality (wrestling with stereotypes, prejudices, assumptions, etc.)</c:v>
                </c:pt>
                <c:pt idx="3">
                  <c:v>I encourage young people to reflect on their own identity and related elements</c:v>
                </c:pt>
                <c:pt idx="4">
                  <c:v>I explore the complex connections, among others, between identity, politics, society and history </c:v>
                </c:pt>
                <c:pt idx="5">
                  <c:v>I am able to identify and deal with issues of power in and with the group</c:v>
                </c:pt>
                <c:pt idx="6">
                  <c:v>I facilitate awareness-raising with regard to conflicts that exist in the society and how they relate to intercultural dialogue</c:v>
                </c:pt>
                <c:pt idx="7">
                  <c:v>I recognise and interpret words, body language and non-verbal communication in a culturally-appropriate manner</c:v>
                </c:pt>
                <c:pt idx="8">
                  <c:v>I encourage self-confidence and demonstrate [a framed] flexibility in cultural and communicative behaviour</c:v>
                </c:pt>
                <c:pt idx="9">
                  <c:v>I am willing to speak a foreign language and overcomes resistances and inhibitions</c:v>
                </c:pt>
                <c:pt idx="10">
                  <c:v>I encourage young people to reflect and exchange ideas regarding issues such as solidarity, social justice, promoting/protecting human rights, discrimination, dignity and equality </c:v>
                </c:pt>
              </c:strCache>
            </c:strRef>
          </c:cat>
          <c:val>
            <c:numRef>
              <c:f>'Cal6'!$E$26:$E$36</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FD2-4731-86D6-70B71A2B0DA2}"/>
            </c:ext>
          </c:extLst>
        </c:ser>
        <c:dLbls>
          <c:showLegendKey val="0"/>
          <c:showVal val="1"/>
          <c:showCatName val="0"/>
          <c:showSerName val="0"/>
          <c:showPercent val="0"/>
          <c:showBubbleSize val="0"/>
        </c:dLbls>
        <c:axId val="1981745536"/>
        <c:axId val="1980122912"/>
      </c:radarChart>
      <c:catAx>
        <c:axId val="198174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n-US">
                <a:solidFill>
                  <a:schemeClr val="tx2"/>
                </a:solidFill>
              </a:rPr>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Attitudes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'Cal6'!$C$4:$C$9</c:f>
              <c:strCache>
                <c:ptCount val="6"/>
                <c:pt idx="0">
                  <c:v>I am open towards the unexpected and towards ambiguity in the group and in the learning process</c:v>
                </c:pt>
                <c:pt idx="1">
                  <c:v>I am open and willing to look at identity, culture and related aspects from different perspectives</c:v>
                </c:pt>
                <c:pt idx="2">
                  <c:v>I am ready to confront others and be confronted in a respectful and constructive way</c:v>
                </c:pt>
                <c:pt idx="3">
                  <c:v>I am willing to support and empower individuals and groups </c:v>
                </c:pt>
                <c:pt idx="4">
                  <c:v>I am careful not to use methods which implicitly reinforce stereotypes and discrimination mechanisms </c:v>
                </c:pt>
                <c:pt idx="5">
                  <c:v>I am aware that culture is a dynamic and multifaceted process </c:v>
                </c:pt>
              </c:strCache>
            </c:strRef>
          </c:cat>
          <c:val>
            <c:numRef>
              <c:f>'Cal6'!$D$4:$D$9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CCD-40E9-9B4B-469AF28094F9}"/>
            </c:ext>
          </c:extLst>
        </c:ser>
        <c:dLbls>
          <c:showLegendKey val="0"/>
          <c:showVal val="1"/>
          <c:showCatName val="0"/>
          <c:showSerName val="0"/>
          <c:showPercent val="0"/>
          <c:showBubbleSize val="0"/>
        </c:dLbls>
        <c:gapWidth val="150"/>
        <c:overlap val="-25"/>
        <c:axId val="1774570944"/>
        <c:axId val="1668408240"/>
      </c:barChart>
      <c:lineChart>
        <c:grouping val="standard"/>
        <c:varyColors val="0"/>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'Cal6'!$C$4:$C$9</c:f>
              <c:strCache>
                <c:ptCount val="6"/>
                <c:pt idx="0">
                  <c:v>I am open towards the unexpected and towards ambiguity in the group and in the learning process</c:v>
                </c:pt>
                <c:pt idx="1">
                  <c:v>I am open and willing to look at identity, culture and related aspects from different perspectives</c:v>
                </c:pt>
                <c:pt idx="2">
                  <c:v>I am ready to confront others and be confronted in a respectful and constructive way</c:v>
                </c:pt>
                <c:pt idx="3">
                  <c:v>I am willing to support and empower individuals and groups </c:v>
                </c:pt>
                <c:pt idx="4">
                  <c:v>I am careful not to use methods which implicitly reinforce stereotypes and discrimination mechanisms </c:v>
                </c:pt>
                <c:pt idx="5">
                  <c:v>I am aware that culture is a dynamic and multifaceted process </c:v>
                </c:pt>
              </c:strCache>
            </c:strRef>
          </c:cat>
          <c:val>
            <c:numRef>
              <c:f>'Cal6'!$E$4:$E$9</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CCCD-40E9-9B4B-469AF28094F9}"/>
            </c:ext>
          </c:extLst>
        </c:ser>
        <c:dLbls>
          <c:showLegendKey val="0"/>
          <c:showVal val="1"/>
          <c:showCatName val="0"/>
          <c:showSerName val="0"/>
          <c:showPercent val="0"/>
          <c:showBubbleSize val="0"/>
        </c:dLbls>
        <c:marker val="1"/>
        <c:smooth val="0"/>
        <c:axId val="1774570944"/>
        <c:axId val="1668408240"/>
      </c:lineChart>
      <c:catAx>
        <c:axId val="1774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1"/>
        <c:axPos val="l"/>
        <c:numFmt formatCode="General" sourceLinked="1"/>
        <c:majorTickMark val="none"/>
        <c:minorTickMark val="none"/>
        <c:tickLblPos val="nextTo"/>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n-GB">
                <a:solidFill>
                  <a:schemeClr val="tx2"/>
                </a:solidFill>
              </a:rPr>
              <a:t>Knowledge</a:t>
            </a:r>
            <a:endParaRPr lang="sr-Latn-RS">
              <a:solidFill>
                <a:schemeClr val="tx2"/>
              </a:solidFill>
            </a:endParaRP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Knowladge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'Cal6'!$C$10:$C$16</c:f>
              <c:strCache>
                <c:ptCount val="7"/>
                <c:pt idx="0">
                  <c:v>I know the notions and concepts of acceptance of ambiguity and change </c:v>
                </c:pt>
                <c:pt idx="1">
                  <c:v>I know identity-related mechanisms and theories (with a focus on cultural contexts) </c:v>
                </c:pt>
                <c:pt idx="2">
                  <c:v>I know the theories and concepts of power relations</c:v>
                </c:pt>
                <c:pt idx="3">
                  <c:v>I know the mechanisms linked to stereotypical constructions of reality</c:v>
                </c:pt>
                <c:pt idx="4">
                  <c:v>I know about discrimination mechanisms and how to address them</c:v>
                </c:pt>
                <c:pt idx="5">
                  <c:v>I know about human rights, human rights education methods</c:v>
                </c:pt>
                <c:pt idx="6">
                  <c:v>I know how to speak at least one foreign language</c:v>
                </c:pt>
              </c:strCache>
            </c:strRef>
          </c:cat>
          <c:val>
            <c:numRef>
              <c:f>'Cal6'!$D$10:$D$16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90-47B6-ADEB-D9A37997FCAC}"/>
            </c:ext>
          </c:extLst>
        </c:ser>
        <c:dLbls>
          <c:showLegendKey val="0"/>
          <c:showVal val="1"/>
          <c:showCatName val="0"/>
          <c:showSerName val="0"/>
          <c:showPercent val="0"/>
          <c:showBubbleSize val="0"/>
        </c:dLbls>
        <c:gapWidth val="150"/>
        <c:overlap val="-25"/>
        <c:axId val="1782562992"/>
        <c:axId val="1774855488"/>
      </c:barChart>
      <c:lineChart>
        <c:grouping val="standard"/>
        <c:varyColors val="0"/>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'Cal6'!$C$10:$C$16</c:f>
              <c:strCache>
                <c:ptCount val="7"/>
                <c:pt idx="0">
                  <c:v>I know the notions and concepts of acceptance of ambiguity and change </c:v>
                </c:pt>
                <c:pt idx="1">
                  <c:v>I know identity-related mechanisms and theories (with a focus on cultural contexts) </c:v>
                </c:pt>
                <c:pt idx="2">
                  <c:v>I know the theories and concepts of power relations</c:v>
                </c:pt>
                <c:pt idx="3">
                  <c:v>I know the mechanisms linked to stereotypical constructions of reality</c:v>
                </c:pt>
                <c:pt idx="4">
                  <c:v>I know about discrimination mechanisms and how to address them</c:v>
                </c:pt>
                <c:pt idx="5">
                  <c:v>I know about human rights, human rights education methods</c:v>
                </c:pt>
                <c:pt idx="6">
                  <c:v>I know how to speak at least one foreign language</c:v>
                </c:pt>
              </c:strCache>
            </c:strRef>
          </c:cat>
          <c:val>
            <c:numRef>
              <c:f>'Cal6'!$E$10:$E$16</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3A90-47B6-ADEB-D9A37997FCAC}"/>
            </c:ext>
          </c:extLst>
        </c:ser>
        <c:dLbls>
          <c:showLegendKey val="0"/>
          <c:showVal val="1"/>
          <c:showCatName val="0"/>
          <c:showSerName val="0"/>
          <c:showPercent val="0"/>
          <c:showBubbleSize val="0"/>
        </c:dLbls>
        <c:marker val="1"/>
        <c:smooth val="0"/>
        <c:axId val="1782562992"/>
        <c:axId val="1774855488"/>
      </c:lineChart>
      <c:catAx>
        <c:axId val="1782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1"/>
        <c:axPos val="l"/>
        <c:numFmt formatCode="General" sourceLinked="1"/>
        <c:majorTickMark val="none"/>
        <c:minorTickMark val="none"/>
        <c:tickLblPos val="nextTo"/>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n-GB">
                <a:solidFill>
                  <a:schemeClr val="tx2"/>
                </a:solidFill>
              </a:rPr>
              <a:t>Skills</a:t>
            </a:r>
            <a:endParaRPr lang="sr-Latn-RS">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Skills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'Cal6'!$C$17:$C$25</c:f>
              <c:strCache>
                <c:ptCount val="9"/>
                <c:pt idx="0">
                  <c:v>I am able to deal with ambiguity and change</c:v>
                </c:pt>
                <c:pt idx="1">
                  <c:v>I am able to deal with tension and conflict</c:v>
                </c:pt>
                <c:pt idx="2">
                  <c:v>I am able to raise awareness about each other within the group</c:v>
                </c:pt>
                <c:pt idx="3">
                  <c:v>I am able to work with interrelated dimensions of culture and identity</c:v>
                </c:pt>
                <c:pt idx="4">
                  <c:v>I am able to initiate critical reflection</c:v>
                </c:pt>
                <c:pt idx="5">
                  <c:v>I am able to address human rights topics through different methods (human rights education)</c:v>
                </c:pt>
                <c:pt idx="6">
                  <c:v>I am able to recognise discrimination and to understand the related mechanisms in order to react properly</c:v>
                </c:pt>
                <c:pt idx="7">
                  <c:v>I am able to conceptualise, apply, analyse, synthesise and evaluate information about or in the group</c:v>
                </c:pt>
                <c:pt idx="8">
                  <c:v>I am able to speak at least one foreign language</c:v>
                </c:pt>
              </c:strCache>
            </c:strRef>
          </c:cat>
          <c:val>
            <c:numRef>
              <c:f>'Cal6'!$D$17:$D$25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078-45CF-8EAE-8EEDEF9C7909}"/>
            </c:ext>
          </c:extLst>
        </c:ser>
        <c:dLbls>
          <c:showLegendKey val="0"/>
          <c:showVal val="1"/>
          <c:showCatName val="0"/>
          <c:showSerName val="0"/>
          <c:showPercent val="0"/>
          <c:showBubbleSize val="0"/>
        </c:dLbls>
        <c:gapWidth val="150"/>
        <c:overlap val="-25"/>
        <c:axId val="1916189248"/>
        <c:axId val="1924535872"/>
      </c:barChart>
      <c:lineChart>
        <c:grouping val="standard"/>
        <c:varyColors val="0"/>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'Cal6'!$C$17:$C$25</c:f>
              <c:strCache>
                <c:ptCount val="9"/>
                <c:pt idx="0">
                  <c:v>I am able to deal with ambiguity and change</c:v>
                </c:pt>
                <c:pt idx="1">
                  <c:v>I am able to deal with tension and conflict</c:v>
                </c:pt>
                <c:pt idx="2">
                  <c:v>I am able to raise awareness about each other within the group</c:v>
                </c:pt>
                <c:pt idx="3">
                  <c:v>I am able to work with interrelated dimensions of culture and identity</c:v>
                </c:pt>
                <c:pt idx="4">
                  <c:v>I am able to initiate critical reflection</c:v>
                </c:pt>
                <c:pt idx="5">
                  <c:v>I am able to address human rights topics through different methods (human rights education)</c:v>
                </c:pt>
                <c:pt idx="6">
                  <c:v>I am able to recognise discrimination and to understand the related mechanisms in order to react properly</c:v>
                </c:pt>
                <c:pt idx="7">
                  <c:v>I am able to conceptualise, apply, analyse, synthesise and evaluate information about or in the group</c:v>
                </c:pt>
                <c:pt idx="8">
                  <c:v>I am able to speak at least one foreign language</c:v>
                </c:pt>
              </c:strCache>
            </c:strRef>
          </c:cat>
          <c:val>
            <c:numRef>
              <c:f>'Cal6'!$E$17:$E$25</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5078-45CF-8EAE-8EEDEF9C7909}"/>
            </c:ext>
          </c:extLst>
        </c:ser>
        <c:dLbls>
          <c:showLegendKey val="0"/>
          <c:showVal val="1"/>
          <c:showCatName val="0"/>
          <c:showSerName val="0"/>
          <c:showPercent val="0"/>
          <c:showBubbleSize val="0"/>
        </c:dLbls>
        <c:marker val="1"/>
        <c:smooth val="0"/>
        <c:axId val="1916189248"/>
        <c:axId val="1924535872"/>
      </c:lineChart>
      <c:catAx>
        <c:axId val="19161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1"/>
        <c:axPos val="l"/>
        <c:numFmt formatCode="General" sourceLinked="1"/>
        <c:majorTickMark val="none"/>
        <c:minorTickMark val="none"/>
        <c:tickLblPos val="nextTo"/>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n-GB">
                <a:solidFill>
                  <a:schemeClr val="tx2"/>
                </a:solidFill>
              </a:rPr>
              <a:t>Behaviours</a:t>
            </a:r>
            <a:endParaRPr lang="sr-Latn-RS">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Behaviours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'Cal6'!$C$26:$C$36</c15:sqref>
                  </c15:fullRef>
                </c:ext>
              </c:extLst>
              <c:f>('Cal6'!$C$26:$C$27,'Cal6'!$C$29:$C$36)</c:f>
              <c:strCache>
                <c:ptCount val="10"/>
                <c:pt idx="0">
                  <c:v>I can reflect on theories, concepts and experiences and apply these with regard to ambiguity and change </c:v>
                </c:pt>
                <c:pt idx="1">
                  <c:v>I explicitly wrestle with my own biases, assumptions and behaviours regarding stereotypes</c:v>
                </c:pt>
                <c:pt idx="2">
                  <c:v>I encourage young people to reflect on their own identity and related elements</c:v>
                </c:pt>
                <c:pt idx="3">
                  <c:v>I explore the complex connections, among others, between identity, politics, society and history </c:v>
                </c:pt>
                <c:pt idx="4">
                  <c:v>I am able to identify and deal with issues of power in and with the group</c:v>
                </c:pt>
                <c:pt idx="5">
                  <c:v>I facilitate awareness-raising with regard to conflicts that exist in the society and how they relate to intercultural dialogue</c:v>
                </c:pt>
                <c:pt idx="6">
                  <c:v>I recognise and interpret words, body language and non-verbal communication in a culturally-appropriate manner</c:v>
                </c:pt>
                <c:pt idx="7">
                  <c:v>I encourage self-confidence and demonstrate [a framed] flexibility in cultural and communicative behaviour</c:v>
                </c:pt>
                <c:pt idx="8">
                  <c:v>I am willing to speak a foreign language and overcomes resistances and inhibitions</c:v>
                </c:pt>
                <c:pt idx="9">
                  <c:v>I encourage young people to reflect and exchange ideas regarding issues such as solidarity, social justice, promoting/protecting human rights, discrimination, dignity and equality </c:v>
                </c:pt>
              </c:strCache>
            </c:strRef>
          </c:cat>
          <c:val>
            <c:numRef>
              <c:extLst>
                <c:ext xmlns:c15="http://schemas.microsoft.com/office/drawing/2012/chart" uri="{02D57815-91ED-43cb-92C2-25804820EDAC}">
                  <c15:fullRef>
                    <c15:sqref>'Cal6'!$D$26:$D$36</c15:sqref>
                  </c15:fullRef>
                </c:ext>
              </c:extLst>
              <c:f>('Cal6'!$D$26:$D$27,'Cal6'!$D$29:$D$36)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2C-462F-9921-40E3CB2B0C66}"/>
            </c:ext>
          </c:extLst>
        </c:ser>
        <c:dLbls>
          <c:showLegendKey val="0"/>
          <c:showVal val="1"/>
          <c:showCatName val="0"/>
          <c:showSerName val="0"/>
          <c:showPercent val="0"/>
          <c:showBubbleSize val="0"/>
        </c:dLbls>
        <c:gapWidth val="150"/>
        <c:overlap val="-25"/>
        <c:axId val="1981745536"/>
        <c:axId val="1980122912"/>
      </c:barChart>
      <c:lineChart>
        <c:grouping val="standard"/>
        <c:varyColors val="0"/>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'Cal6'!$C$26:$C$36</c15:sqref>
                  </c15:fullRef>
                </c:ext>
              </c:extLst>
              <c:f>('Cal6'!$C$26:$C$27,'Cal6'!$C$29:$C$36)</c:f>
              <c:strCache>
                <c:ptCount val="10"/>
                <c:pt idx="0">
                  <c:v>I can reflect on theories, concepts and experiences and apply these with regard to ambiguity and change </c:v>
                </c:pt>
                <c:pt idx="1">
                  <c:v>I explicitly wrestle with my own biases, assumptions and behaviours regarding stereotypes</c:v>
                </c:pt>
                <c:pt idx="2">
                  <c:v>I encourage young people to reflect on their own identity and related elements</c:v>
                </c:pt>
                <c:pt idx="3">
                  <c:v>I explore the complex connections, among others, between identity, politics, society and history </c:v>
                </c:pt>
                <c:pt idx="4">
                  <c:v>I am able to identify and deal with issues of power in and with the group</c:v>
                </c:pt>
                <c:pt idx="5">
                  <c:v>I facilitate awareness-raising with regard to conflicts that exist in the society and how they relate to intercultural dialogue</c:v>
                </c:pt>
                <c:pt idx="6">
                  <c:v>I recognise and interpret words, body language and non-verbal communication in a culturally-appropriate manner</c:v>
                </c:pt>
                <c:pt idx="7">
                  <c:v>I encourage self-confidence and demonstrate [a framed] flexibility in cultural and communicative behaviour</c:v>
                </c:pt>
                <c:pt idx="8">
                  <c:v>I am willing to speak a foreign language and overcomes resistances and inhibitions</c:v>
                </c:pt>
                <c:pt idx="9">
                  <c:v>I encourage young people to reflect and exchange ideas regarding issues such as solidarity, social justice, promoting/protecting human rights, discrimination, dignity and equality </c:v>
                </c:pt>
              </c:strCache>
            </c:strRef>
          </c:cat>
          <c:val>
            <c:numRef>
              <c:extLst>
                <c:ext xmlns:c15="http://schemas.microsoft.com/office/drawing/2012/chart" uri="{02D57815-91ED-43cb-92C2-25804820EDAC}">
                  <c15:fullRef>
                    <c15:sqref>'Cal6'!$E$26:$E$36</c15:sqref>
                  </c15:fullRef>
                </c:ext>
              </c:extLst>
              <c:f>('Cal6'!$E$26:$E$27,'Cal6'!$E$29:$E$36)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02C-462F-9921-40E3CB2B0C66}"/>
            </c:ext>
          </c:extLst>
        </c:ser>
        <c:dLbls>
          <c:showLegendKey val="0"/>
          <c:showVal val="1"/>
          <c:showCatName val="0"/>
          <c:showSerName val="0"/>
          <c:showPercent val="0"/>
          <c:showBubbleSize val="0"/>
        </c:dLbls>
        <c:marker val="1"/>
        <c:smooth val="0"/>
        <c:axId val="1981745536"/>
        <c:axId val="1980122912"/>
      </c:lineChart>
      <c:catAx>
        <c:axId val="198174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1"/>
        <c:axPos val="l"/>
        <c:numFmt formatCode="General" sourceLinked="1"/>
        <c:majorTickMark val="none"/>
        <c:minorTickMark val="none"/>
        <c:tickLblPos val="nextTo"/>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Attitudes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'Cal7'!$C$4:$C$8</c:f>
              <c:strCache>
                <c:ptCount val="5"/>
                <c:pt idx="0">
                  <c:v>I am willing to collaborate with other actors and stakeholders</c:v>
                </c:pt>
                <c:pt idx="1">
                  <c:v>I appreciate the added value of new partnership and collaboration opportunities</c:v>
                </c:pt>
                <c:pt idx="2">
                  <c:v>I am careful about young people’s safety and well-being (and of all people who are involved)  </c:v>
                </c:pt>
                <c:pt idx="3">
                  <c:v>I am ready to allow being confronted with other views and work approaches</c:v>
                </c:pt>
                <c:pt idx="4">
                  <c:v>I am ready to accept compromise while guaranteeing young people’s interests and rights</c:v>
                </c:pt>
              </c:strCache>
            </c:strRef>
          </c:cat>
          <c:val>
            <c:numRef>
              <c:f>'Cal7'!$D$4:$D$8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E74-4785-B2BD-03B30FE12EBF}"/>
            </c:ext>
          </c:extLst>
        </c:ser>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'Cal7'!$C$4:$C$8</c:f>
              <c:strCache>
                <c:ptCount val="5"/>
                <c:pt idx="0">
                  <c:v>I am willing to collaborate with other actors and stakeholders</c:v>
                </c:pt>
                <c:pt idx="1">
                  <c:v>I appreciate the added value of new partnership and collaboration opportunities</c:v>
                </c:pt>
                <c:pt idx="2">
                  <c:v>I am careful about young people’s safety and well-being (and of all people who are involved)  </c:v>
                </c:pt>
                <c:pt idx="3">
                  <c:v>I am ready to allow being confronted with other views and work approaches</c:v>
                </c:pt>
                <c:pt idx="4">
                  <c:v>I am ready to accept compromise while guaranteeing young people’s interests and rights</c:v>
                </c:pt>
              </c:strCache>
            </c:strRef>
          </c:cat>
          <c:val>
            <c:numRef>
              <c:f>'Cal7'!$E$4:$E$8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BE74-4785-B2BD-03B30FE12EBF}"/>
            </c:ext>
          </c:extLst>
        </c:ser>
        <c:dLbls>
          <c:showLegendKey val="0"/>
          <c:showVal val="1"/>
          <c:showCatName val="0"/>
          <c:showSerName val="0"/>
          <c:showPercent val="0"/>
          <c:showBubbleSize val="0"/>
        </c:dLbls>
        <c:axId val="1774570944"/>
        <c:axId val="1668408240"/>
      </c:radarChart>
      <c:catAx>
        <c:axId val="177457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Attitudes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'Cal1'!$C$4:$C$10</c:f>
              <c:strCache>
                <c:ptCount val="7"/>
                <c:pt idx="0">
                  <c:v>I am ready to improvise and accept ambiguity</c:v>
                </c:pt>
                <c:pt idx="1">
                  <c:v>I am open towards learning/unexpected learning (myself and others)</c:v>
                </c:pt>
                <c:pt idx="2">
                  <c:v>I am ready to upskill and stay up-to-date with existing methods and related sources</c:v>
                </c:pt>
                <c:pt idx="3">
                  <c:v>I am ready to be challenged and take risks</c:v>
                </c:pt>
                <c:pt idx="4">
                  <c:v>I trust young people’s capacity to direct their own learning</c:v>
                </c:pt>
                <c:pt idx="5">
                  <c:v>I am open to using different ways and methods encouraging creativity, problem-solving and ‘out-of-the-box’ thinking</c:v>
                </c:pt>
                <c:pt idx="6">
                  <c:v>I am willing to address ethical issues as a source of learning about and from others. I am open and I accept that failure is a part of learning </c:v>
                </c:pt>
              </c:strCache>
            </c:strRef>
          </c:cat>
          <c:val>
            <c:numRef>
              <c:f>'Cal1'!$D$4:$D$10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B16-4D45-ABA3-1E32D023FA54}"/>
            </c:ext>
          </c:extLst>
        </c:ser>
        <c:dLbls>
          <c:showLegendKey val="0"/>
          <c:showVal val="1"/>
          <c:showCatName val="0"/>
          <c:showSerName val="0"/>
          <c:showPercent val="0"/>
          <c:showBubbleSize val="0"/>
        </c:dLbls>
        <c:gapWidth val="150"/>
        <c:axId val="1774570944"/>
        <c:axId val="1668408240"/>
      </c:barChart>
      <c:lineChart>
        <c:grouping val="standard"/>
        <c:varyColors val="0"/>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'Cal1'!$C$4:$C$10</c:f>
              <c:strCache>
                <c:ptCount val="7"/>
                <c:pt idx="0">
                  <c:v>I am ready to improvise and accept ambiguity</c:v>
                </c:pt>
                <c:pt idx="1">
                  <c:v>I am open towards learning/unexpected learning (myself and others)</c:v>
                </c:pt>
                <c:pt idx="2">
                  <c:v>I am ready to upskill and stay up-to-date with existing methods and related sources</c:v>
                </c:pt>
                <c:pt idx="3">
                  <c:v>I am ready to be challenged and take risks</c:v>
                </c:pt>
                <c:pt idx="4">
                  <c:v>I trust young people’s capacity to direct their own learning</c:v>
                </c:pt>
                <c:pt idx="5">
                  <c:v>I am open to using different ways and methods encouraging creativity, problem-solving and ‘out-of-the-box’ thinking</c:v>
                </c:pt>
                <c:pt idx="6">
                  <c:v>I am willing to address ethical issues as a source of learning about and from others. I am open and I accept that failure is a part of learning </c:v>
                </c:pt>
              </c:strCache>
            </c:strRef>
          </c:cat>
          <c:val>
            <c:numRef>
              <c:f>'Cal1'!$E$4:$E$10</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8B16-4D45-ABA3-1E32D023FA54}"/>
            </c:ext>
          </c:extLst>
        </c:ser>
        <c:dLbls>
          <c:showLegendKey val="0"/>
          <c:showVal val="0"/>
          <c:showCatName val="0"/>
          <c:showSerName val="0"/>
          <c:showPercent val="0"/>
          <c:showBubbleSize val="0"/>
        </c:dLbls>
        <c:marker val="1"/>
        <c:smooth val="0"/>
        <c:axId val="1774570944"/>
        <c:axId val="1668408240"/>
      </c:lineChart>
      <c:catAx>
        <c:axId val="1774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1"/>
        <c:axPos val="l"/>
        <c:numFmt formatCode="General" sourceLinked="1"/>
        <c:majorTickMark val="none"/>
        <c:minorTickMark val="none"/>
        <c:tickLblPos val="nextTo"/>
        <c:crossAx val="17745709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Knowledge</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'Cal7'!$C$9:$C$14</c:f>
              <c:strCache>
                <c:ptCount val="6"/>
                <c:pt idx="0">
                  <c:v>I know about youth policy and youth work in my own context (community, region, etc.)</c:v>
                </c:pt>
                <c:pt idx="1">
                  <c:v>I know of the socio-economic background of the young people </c:v>
                </c:pt>
                <c:pt idx="2">
                  <c:v>I know about youth rights</c:v>
                </c:pt>
                <c:pt idx="3">
                  <c:v>I know about mobility-related regulations regarding young people</c:v>
                </c:pt>
                <c:pt idx="4">
                  <c:v>I know about media and promotion mechanisms with regard to youth work, including digital tools for networking and collaboration</c:v>
                </c:pt>
                <c:pt idx="5">
                  <c:v>I know of advocacy approaches and methods in a youth work context </c:v>
                </c:pt>
              </c:strCache>
            </c:strRef>
          </c:cat>
          <c:val>
            <c:numRef>
              <c:f>'Cal7'!$D$9:$D$14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93A-4C39-8D7F-BA801123E19F}"/>
            </c:ext>
          </c:extLst>
        </c:ser>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'Cal7'!$C$9:$C$14</c:f>
              <c:strCache>
                <c:ptCount val="6"/>
                <c:pt idx="0">
                  <c:v>I know about youth policy and youth work in my own context (community, region, etc.)</c:v>
                </c:pt>
                <c:pt idx="1">
                  <c:v>I know of the socio-economic background of the young people </c:v>
                </c:pt>
                <c:pt idx="2">
                  <c:v>I know about youth rights</c:v>
                </c:pt>
                <c:pt idx="3">
                  <c:v>I know about mobility-related regulations regarding young people</c:v>
                </c:pt>
                <c:pt idx="4">
                  <c:v>I know about media and promotion mechanisms with regard to youth work, including digital tools for networking and collaboration</c:v>
                </c:pt>
                <c:pt idx="5">
                  <c:v>I know of advocacy approaches and methods in a youth work context </c:v>
                </c:pt>
              </c:strCache>
            </c:strRef>
          </c:cat>
          <c:val>
            <c:numRef>
              <c:f>'Cal7'!$E$9:$E$14</c:f>
              <c:numCache>
                <c:formatCode>0.00</c:formatCode>
                <c:ptCount val="6"/>
                <c:pt idx="0">
                  <c:v>2.5</c:v>
                </c:pt>
                <c:pt idx="1">
                  <c:v>2.5</c:v>
                </c:pt>
                <c:pt idx="2">
                  <c:v>2.5</c:v>
                </c:pt>
                <c:pt idx="3">
                  <c:v>2.5</c:v>
                </c:pt>
                <c:pt idx="4">
                  <c:v>2.5</c:v>
                </c:pt>
                <c:pt idx="5">
                  <c:v>2.5</c:v>
                </c:pt>
              </c:numCache>
            </c:numRef>
          </c:val>
          <c:extLst>
            <c:ext xmlns:c16="http://schemas.microsoft.com/office/drawing/2014/chart" uri="{C3380CC4-5D6E-409C-BE32-E72D297353CC}">
              <c16:uniqueId val="{00000001-193A-4C39-8D7F-BA801123E19F}"/>
            </c:ext>
          </c:extLst>
        </c:ser>
        <c:dLbls>
          <c:showLegendKey val="0"/>
          <c:showVal val="1"/>
          <c:showCatName val="0"/>
          <c:showSerName val="0"/>
          <c:showPercent val="0"/>
          <c:showBubbleSize val="0"/>
        </c:dLbls>
        <c:axId val="1782562992"/>
        <c:axId val="1774855488"/>
      </c:radarChart>
      <c:catAx>
        <c:axId val="178256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Skills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'Cal7'!$C$15:$C$21</c:f>
              <c:strCache>
                <c:ptCount val="7"/>
                <c:pt idx="0">
                  <c:v>I am able to identify relevant partners in different environments (especially in an international setting)</c:v>
                </c:pt>
                <c:pt idx="1">
                  <c:v>I am  able to identify and name the European/international dimension in one’s work</c:v>
                </c:pt>
                <c:pt idx="2">
                  <c:v>I am able to network with a variety of external systems and actors</c:v>
                </c:pt>
                <c:pt idx="3">
                  <c:v>I am able to transfer/communicate and share the learning potential of international mobility experiences</c:v>
                </c:pt>
                <c:pt idx="4">
                  <c:v>I am able to identify underlying power relations and mechanisms and to assess the consequences</c:v>
                </c:pt>
                <c:pt idx="5">
                  <c:v>I am able to research and access relevant information</c:v>
                </c:pt>
                <c:pt idx="6">
                  <c:v>I am able to use media in an appropriate manner, I am  aware of their possible influence </c:v>
                </c:pt>
              </c:strCache>
            </c:strRef>
          </c:cat>
          <c:val>
            <c:numRef>
              <c:f>'Cal7'!$D$15:$D$21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2E9-4EC5-BB82-35DF4702B46B}"/>
            </c:ext>
          </c:extLst>
        </c:ser>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'Cal7'!$C$15:$C$21</c:f>
              <c:strCache>
                <c:ptCount val="7"/>
                <c:pt idx="0">
                  <c:v>I am able to identify relevant partners in different environments (especially in an international setting)</c:v>
                </c:pt>
                <c:pt idx="1">
                  <c:v>I am  able to identify and name the European/international dimension in one’s work</c:v>
                </c:pt>
                <c:pt idx="2">
                  <c:v>I am able to network with a variety of external systems and actors</c:v>
                </c:pt>
                <c:pt idx="3">
                  <c:v>I am able to transfer/communicate and share the learning potential of international mobility experiences</c:v>
                </c:pt>
                <c:pt idx="4">
                  <c:v>I am able to identify underlying power relations and mechanisms and to assess the consequences</c:v>
                </c:pt>
                <c:pt idx="5">
                  <c:v>I am able to research and access relevant information</c:v>
                </c:pt>
                <c:pt idx="6">
                  <c:v>I am able to use media in an appropriate manner, I am  aware of their possible influence </c:v>
                </c:pt>
              </c:strCache>
            </c:strRef>
          </c:cat>
          <c:val>
            <c:numRef>
              <c:f>'Cal7'!$E$15:$E$21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2E9-4EC5-BB82-35DF4702B46B}"/>
            </c:ext>
          </c:extLst>
        </c:ser>
        <c:dLbls>
          <c:showLegendKey val="0"/>
          <c:showVal val="1"/>
          <c:showCatName val="0"/>
          <c:showSerName val="0"/>
          <c:showPercent val="0"/>
          <c:showBubbleSize val="0"/>
        </c:dLbls>
        <c:axId val="1916189248"/>
        <c:axId val="1924535872"/>
      </c:radarChart>
      <c:catAx>
        <c:axId val="191618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Behaviours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'Cal7'!$C$22:$C$29</c:f>
              <c:strCache>
                <c:ptCount val="8"/>
                <c:pt idx="0">
                  <c:v>I support partnerships with other actors </c:v>
                </c:pt>
                <c:pt idx="1">
                  <c:v>I take a pro-active role in networking with other actors and organisations/structures in line with the interest of the young people</c:v>
                </c:pt>
                <c:pt idx="2">
                  <c:v>I take a pro-active role in working on the political dimension of networking, making steps towards concrete actions</c:v>
                </c:pt>
                <c:pt idx="3">
                  <c:v>I promote and explain the [learning] potential of international mobility experiences</c:v>
                </c:pt>
                <c:pt idx="4">
                  <c:v>I transfer/share the knowledge of youth and social rights and related formal regulations with potential partners and the young people</c:v>
                </c:pt>
                <c:pt idx="5">
                  <c:v>I overcome resistance to new partnerships through assessing the potential of that given partnership </c:v>
                </c:pt>
                <c:pt idx="6">
                  <c:v>I address power relations in a way that primarily focuses on the interest of the young people</c:v>
                </c:pt>
                <c:pt idx="7">
                  <c:v>I deal with and use media in a careful manner, ensuring the safety and rights of young people </c:v>
                </c:pt>
              </c:strCache>
            </c:strRef>
          </c:cat>
          <c:val>
            <c:numRef>
              <c:f>'Cal7'!$D$22:$D$29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28F-41E5-B57E-4569ED7F8BBA}"/>
            </c:ext>
          </c:extLst>
        </c:ser>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'Cal7'!$C$22:$C$29</c:f>
              <c:strCache>
                <c:ptCount val="8"/>
                <c:pt idx="0">
                  <c:v>I support partnerships with other actors </c:v>
                </c:pt>
                <c:pt idx="1">
                  <c:v>I take a pro-active role in networking with other actors and organisations/structures in line with the interest of the young people</c:v>
                </c:pt>
                <c:pt idx="2">
                  <c:v>I take a pro-active role in working on the political dimension of networking, making steps towards concrete actions</c:v>
                </c:pt>
                <c:pt idx="3">
                  <c:v>I promote and explain the [learning] potential of international mobility experiences</c:v>
                </c:pt>
                <c:pt idx="4">
                  <c:v>I transfer/share the knowledge of youth and social rights and related formal regulations with potential partners and the young people</c:v>
                </c:pt>
                <c:pt idx="5">
                  <c:v>I overcome resistance to new partnerships through assessing the potential of that given partnership </c:v>
                </c:pt>
                <c:pt idx="6">
                  <c:v>I address power relations in a way that primarily focuses on the interest of the young people</c:v>
                </c:pt>
                <c:pt idx="7">
                  <c:v>I deal with and use media in a careful manner, ensuring the safety and rights of young people </c:v>
                </c:pt>
              </c:strCache>
            </c:strRef>
          </c:cat>
          <c:val>
            <c:numRef>
              <c:f>'Cal7'!$E$22:$E$29</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28F-41E5-B57E-4569ED7F8BBA}"/>
            </c:ext>
          </c:extLst>
        </c:ser>
        <c:dLbls>
          <c:showLegendKey val="0"/>
          <c:showVal val="1"/>
          <c:showCatName val="0"/>
          <c:showSerName val="0"/>
          <c:showPercent val="0"/>
          <c:showBubbleSize val="0"/>
        </c:dLbls>
        <c:axId val="1981745536"/>
        <c:axId val="1980122912"/>
      </c:radarChart>
      <c:catAx>
        <c:axId val="198174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Attitudes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'Cal7'!$C$4:$C$8</c:f>
              <c:strCache>
                <c:ptCount val="5"/>
                <c:pt idx="0">
                  <c:v>I am willing to collaborate with other actors and stakeholders</c:v>
                </c:pt>
                <c:pt idx="1">
                  <c:v>I appreciate the added value of new partnership and collaboration opportunities</c:v>
                </c:pt>
                <c:pt idx="2">
                  <c:v>I am careful about young people’s safety and well-being (and of all people who are involved)  </c:v>
                </c:pt>
                <c:pt idx="3">
                  <c:v>I am ready to allow being confronted with other views and work approaches</c:v>
                </c:pt>
                <c:pt idx="4">
                  <c:v>I am ready to accept compromise while guaranteeing young people’s interests and rights</c:v>
                </c:pt>
              </c:strCache>
            </c:strRef>
          </c:cat>
          <c:val>
            <c:numRef>
              <c:f>'Cal7'!$D$4:$D$8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C99-4AF6-B38A-1FCE760E516D}"/>
            </c:ext>
          </c:extLst>
        </c:ser>
        <c:dLbls>
          <c:showLegendKey val="0"/>
          <c:showVal val="1"/>
          <c:showCatName val="0"/>
          <c:showSerName val="0"/>
          <c:showPercent val="0"/>
          <c:showBubbleSize val="0"/>
        </c:dLbls>
        <c:gapWidth val="150"/>
        <c:overlap val="-25"/>
        <c:axId val="1774570944"/>
        <c:axId val="1668408240"/>
      </c:barChart>
      <c:lineChart>
        <c:grouping val="standard"/>
        <c:varyColors val="0"/>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'Cal7'!$C$4:$C$8</c:f>
              <c:strCache>
                <c:ptCount val="5"/>
                <c:pt idx="0">
                  <c:v>I am willing to collaborate with other actors and stakeholders</c:v>
                </c:pt>
                <c:pt idx="1">
                  <c:v>I appreciate the added value of new partnership and collaboration opportunities</c:v>
                </c:pt>
                <c:pt idx="2">
                  <c:v>I am careful about young people’s safety and well-being (and of all people who are involved)  </c:v>
                </c:pt>
                <c:pt idx="3">
                  <c:v>I am ready to allow being confronted with other views and work approaches</c:v>
                </c:pt>
                <c:pt idx="4">
                  <c:v>I am ready to accept compromise while guaranteeing young people’s interests and rights</c:v>
                </c:pt>
              </c:strCache>
            </c:strRef>
          </c:cat>
          <c:val>
            <c:numRef>
              <c:f>'Cal7'!$E$4:$E$8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99-4AF6-B38A-1FCE760E516D}"/>
            </c:ext>
          </c:extLst>
        </c:ser>
        <c:dLbls>
          <c:showLegendKey val="0"/>
          <c:showVal val="1"/>
          <c:showCatName val="0"/>
          <c:showSerName val="0"/>
          <c:showPercent val="0"/>
          <c:showBubbleSize val="0"/>
        </c:dLbls>
        <c:marker val="1"/>
        <c:smooth val="0"/>
        <c:axId val="1774570944"/>
        <c:axId val="1668408240"/>
      </c:lineChart>
      <c:catAx>
        <c:axId val="1774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1"/>
        <c:axPos val="l"/>
        <c:numFmt formatCode="General" sourceLinked="1"/>
        <c:majorTickMark val="none"/>
        <c:minorTickMark val="none"/>
        <c:tickLblPos val="nextTo"/>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Knowledge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'Cal7'!$C$9:$C$14</c:f>
              <c:strCache>
                <c:ptCount val="6"/>
                <c:pt idx="0">
                  <c:v>I know about youth policy and youth work in my own context (community, region, etc.)</c:v>
                </c:pt>
                <c:pt idx="1">
                  <c:v>I know of the socio-economic background of the young people </c:v>
                </c:pt>
                <c:pt idx="2">
                  <c:v>I know about youth rights</c:v>
                </c:pt>
                <c:pt idx="3">
                  <c:v>I know about mobility-related regulations regarding young people</c:v>
                </c:pt>
                <c:pt idx="4">
                  <c:v>I know about media and promotion mechanisms with regard to youth work, including digital tools for networking and collaboration</c:v>
                </c:pt>
                <c:pt idx="5">
                  <c:v>I know of advocacy approaches and methods in a youth work context </c:v>
                </c:pt>
              </c:strCache>
            </c:strRef>
          </c:cat>
          <c:val>
            <c:numRef>
              <c:f>'Cal7'!$D$9:$D$14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AB5-4227-9AA4-118E41AA89AA}"/>
            </c:ext>
          </c:extLst>
        </c:ser>
        <c:dLbls>
          <c:showLegendKey val="0"/>
          <c:showVal val="1"/>
          <c:showCatName val="0"/>
          <c:showSerName val="0"/>
          <c:showPercent val="0"/>
          <c:showBubbleSize val="0"/>
        </c:dLbls>
        <c:gapWidth val="150"/>
        <c:overlap val="-25"/>
        <c:axId val="1782562992"/>
        <c:axId val="1774855488"/>
      </c:barChart>
      <c:lineChart>
        <c:grouping val="standard"/>
        <c:varyColors val="0"/>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'Cal7'!$C$9:$C$14</c:f>
              <c:strCache>
                <c:ptCount val="6"/>
                <c:pt idx="0">
                  <c:v>I know about youth policy and youth work in my own context (community, region, etc.)</c:v>
                </c:pt>
                <c:pt idx="1">
                  <c:v>I know of the socio-economic background of the young people </c:v>
                </c:pt>
                <c:pt idx="2">
                  <c:v>I know about youth rights</c:v>
                </c:pt>
                <c:pt idx="3">
                  <c:v>I know about mobility-related regulations regarding young people</c:v>
                </c:pt>
                <c:pt idx="4">
                  <c:v>I know about media and promotion mechanisms with regard to youth work, including digital tools for networking and collaboration</c:v>
                </c:pt>
                <c:pt idx="5">
                  <c:v>I know of advocacy approaches and methods in a youth work context </c:v>
                </c:pt>
              </c:strCache>
            </c:strRef>
          </c:cat>
          <c:val>
            <c:numRef>
              <c:f>'Cal7'!$E$9:$E$14</c:f>
              <c:numCache>
                <c:formatCode>0.00</c:formatCode>
                <c:ptCount val="6"/>
                <c:pt idx="0">
                  <c:v>2.5</c:v>
                </c:pt>
                <c:pt idx="1">
                  <c:v>2.5</c:v>
                </c:pt>
                <c:pt idx="2">
                  <c:v>2.5</c:v>
                </c:pt>
                <c:pt idx="3">
                  <c:v>2.5</c:v>
                </c:pt>
                <c:pt idx="4">
                  <c:v>2.5</c:v>
                </c:pt>
                <c:pt idx="5">
                  <c:v>2.5</c:v>
                </c:pt>
              </c:numCache>
            </c:numRef>
          </c:val>
          <c:smooth val="0"/>
          <c:extLst>
            <c:ext xmlns:c16="http://schemas.microsoft.com/office/drawing/2014/chart" uri="{C3380CC4-5D6E-409C-BE32-E72D297353CC}">
              <c16:uniqueId val="{00000001-EAB5-4227-9AA4-118E41AA89AA}"/>
            </c:ext>
          </c:extLst>
        </c:ser>
        <c:dLbls>
          <c:showLegendKey val="0"/>
          <c:showVal val="1"/>
          <c:showCatName val="0"/>
          <c:showSerName val="0"/>
          <c:showPercent val="0"/>
          <c:showBubbleSize val="0"/>
        </c:dLbls>
        <c:marker val="1"/>
        <c:smooth val="0"/>
        <c:axId val="1782562992"/>
        <c:axId val="1774855488"/>
      </c:lineChart>
      <c:catAx>
        <c:axId val="1782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1"/>
        <c:axPos val="l"/>
        <c:numFmt formatCode="General" sourceLinked="1"/>
        <c:majorTickMark val="none"/>
        <c:minorTickMark val="none"/>
        <c:tickLblPos val="nextTo"/>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Skills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'Cal7'!$C$15:$C$21</c:f>
              <c:strCache>
                <c:ptCount val="7"/>
                <c:pt idx="0">
                  <c:v>I am able to identify relevant partners in different environments (especially in an international setting)</c:v>
                </c:pt>
                <c:pt idx="1">
                  <c:v>I am  able to identify and name the European/international dimension in one’s work</c:v>
                </c:pt>
                <c:pt idx="2">
                  <c:v>I am able to network with a variety of external systems and actors</c:v>
                </c:pt>
                <c:pt idx="3">
                  <c:v>I am able to transfer/communicate and share the learning potential of international mobility experiences</c:v>
                </c:pt>
                <c:pt idx="4">
                  <c:v>I am able to identify underlying power relations and mechanisms and to assess the consequences</c:v>
                </c:pt>
                <c:pt idx="5">
                  <c:v>I am able to research and access relevant information</c:v>
                </c:pt>
                <c:pt idx="6">
                  <c:v>I am able to use media in an appropriate manner, I am  aware of their possible influence </c:v>
                </c:pt>
              </c:strCache>
            </c:strRef>
          </c:cat>
          <c:val>
            <c:numRef>
              <c:f>'Cal7'!$D$15:$D$21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F26-4C47-AD15-3F29BEF1D455}"/>
            </c:ext>
          </c:extLst>
        </c:ser>
        <c:dLbls>
          <c:showLegendKey val="0"/>
          <c:showVal val="1"/>
          <c:showCatName val="0"/>
          <c:showSerName val="0"/>
          <c:showPercent val="0"/>
          <c:showBubbleSize val="0"/>
        </c:dLbls>
        <c:gapWidth val="150"/>
        <c:overlap val="-25"/>
        <c:axId val="1916189248"/>
        <c:axId val="1924535872"/>
      </c:barChart>
      <c:lineChart>
        <c:grouping val="standard"/>
        <c:varyColors val="0"/>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'Cal7'!$C$15:$C$21</c:f>
              <c:strCache>
                <c:ptCount val="7"/>
                <c:pt idx="0">
                  <c:v>I am able to identify relevant partners in different environments (especially in an international setting)</c:v>
                </c:pt>
                <c:pt idx="1">
                  <c:v>I am  able to identify and name the European/international dimension in one’s work</c:v>
                </c:pt>
                <c:pt idx="2">
                  <c:v>I am able to network with a variety of external systems and actors</c:v>
                </c:pt>
                <c:pt idx="3">
                  <c:v>I am able to transfer/communicate and share the learning potential of international mobility experiences</c:v>
                </c:pt>
                <c:pt idx="4">
                  <c:v>I am able to identify underlying power relations and mechanisms and to assess the consequences</c:v>
                </c:pt>
                <c:pt idx="5">
                  <c:v>I am able to research and access relevant information</c:v>
                </c:pt>
                <c:pt idx="6">
                  <c:v>I am able to use media in an appropriate manner, I am  aware of their possible influence </c:v>
                </c:pt>
              </c:strCache>
            </c:strRef>
          </c:cat>
          <c:val>
            <c:numRef>
              <c:f>'Cal7'!$E$15:$E$21</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8F26-4C47-AD15-3F29BEF1D455}"/>
            </c:ext>
          </c:extLst>
        </c:ser>
        <c:dLbls>
          <c:showLegendKey val="0"/>
          <c:showVal val="1"/>
          <c:showCatName val="0"/>
          <c:showSerName val="0"/>
          <c:showPercent val="0"/>
          <c:showBubbleSize val="0"/>
        </c:dLbls>
        <c:marker val="1"/>
        <c:smooth val="0"/>
        <c:axId val="1916189248"/>
        <c:axId val="1924535872"/>
      </c:lineChart>
      <c:catAx>
        <c:axId val="19161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1"/>
        <c:axPos val="l"/>
        <c:numFmt formatCode="General" sourceLinked="1"/>
        <c:majorTickMark val="none"/>
        <c:minorTickMark val="none"/>
        <c:tickLblPos val="nextTo"/>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Behaviours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'Cal7'!$C$22:$C$29</c:f>
              <c:strCache>
                <c:ptCount val="8"/>
                <c:pt idx="0">
                  <c:v>I support partnerships with other actors </c:v>
                </c:pt>
                <c:pt idx="1">
                  <c:v>I take a pro-active role in networking with other actors and organisations/structures in line with the interest of the young people</c:v>
                </c:pt>
                <c:pt idx="2">
                  <c:v>I take a pro-active role in working on the political dimension of networking, making steps towards concrete actions</c:v>
                </c:pt>
                <c:pt idx="3">
                  <c:v>I promote and explain the [learning] potential of international mobility experiences</c:v>
                </c:pt>
                <c:pt idx="4">
                  <c:v>I transfer/share the knowledge of youth and social rights and related formal regulations with potential partners and the young people</c:v>
                </c:pt>
                <c:pt idx="5">
                  <c:v>I overcome resistance to new partnerships through assessing the potential of that given partnership </c:v>
                </c:pt>
                <c:pt idx="6">
                  <c:v>I address power relations in a way that primarily focuses on the interest of the young people</c:v>
                </c:pt>
                <c:pt idx="7">
                  <c:v>I deal with and use media in a careful manner, ensuring the safety and rights of young people </c:v>
                </c:pt>
              </c:strCache>
            </c:strRef>
          </c:cat>
          <c:val>
            <c:numRef>
              <c:f>'Cal7'!$D$22:$D$29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B9C-4370-8C00-F48528766709}"/>
            </c:ext>
          </c:extLst>
        </c:ser>
        <c:dLbls>
          <c:showLegendKey val="0"/>
          <c:showVal val="1"/>
          <c:showCatName val="0"/>
          <c:showSerName val="0"/>
          <c:showPercent val="0"/>
          <c:showBubbleSize val="0"/>
        </c:dLbls>
        <c:gapWidth val="150"/>
        <c:overlap val="-25"/>
        <c:axId val="1981745536"/>
        <c:axId val="1980122912"/>
      </c:barChart>
      <c:lineChart>
        <c:grouping val="standard"/>
        <c:varyColors val="0"/>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'Cal7'!$C$22:$C$29</c:f>
              <c:strCache>
                <c:ptCount val="8"/>
                <c:pt idx="0">
                  <c:v>I support partnerships with other actors </c:v>
                </c:pt>
                <c:pt idx="1">
                  <c:v>I take a pro-active role in networking with other actors and organisations/structures in line with the interest of the young people</c:v>
                </c:pt>
                <c:pt idx="2">
                  <c:v>I take a pro-active role in working on the political dimension of networking, making steps towards concrete actions</c:v>
                </c:pt>
                <c:pt idx="3">
                  <c:v>I promote and explain the [learning] potential of international mobility experiences</c:v>
                </c:pt>
                <c:pt idx="4">
                  <c:v>I transfer/share the knowledge of youth and social rights and related formal regulations with potential partners and the young people</c:v>
                </c:pt>
                <c:pt idx="5">
                  <c:v>I overcome resistance to new partnerships through assessing the potential of that given partnership </c:v>
                </c:pt>
                <c:pt idx="6">
                  <c:v>I address power relations in a way that primarily focuses on the interest of the young people</c:v>
                </c:pt>
                <c:pt idx="7">
                  <c:v>I deal with and use media in a careful manner, ensuring the safety and rights of young people </c:v>
                </c:pt>
              </c:strCache>
            </c:strRef>
          </c:cat>
          <c:val>
            <c:numRef>
              <c:f>'Cal7'!$E$22:$E$29</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3B9C-4370-8C00-F48528766709}"/>
            </c:ext>
          </c:extLst>
        </c:ser>
        <c:dLbls>
          <c:showLegendKey val="0"/>
          <c:showVal val="1"/>
          <c:showCatName val="0"/>
          <c:showSerName val="0"/>
          <c:showPercent val="0"/>
          <c:showBubbleSize val="0"/>
        </c:dLbls>
        <c:marker val="1"/>
        <c:smooth val="0"/>
        <c:axId val="1981745536"/>
        <c:axId val="1980122912"/>
      </c:lineChart>
      <c:catAx>
        <c:axId val="198174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1"/>
        <c:axPos val="l"/>
        <c:numFmt formatCode="General" sourceLinked="1"/>
        <c:majorTickMark val="none"/>
        <c:minorTickMark val="none"/>
        <c:tickLblPos val="nextTo"/>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Attitudes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'Cal8'!$C$4:$C$9</c:f>
              <c:strCache>
                <c:ptCount val="6"/>
                <c:pt idx="0">
                  <c:v>I am open to different evaluation and [self-] assessment approaches in non-formal learning environments </c:v>
                </c:pt>
                <c:pt idx="1">
                  <c:v>I am ready to learn about evaluation and assessment </c:v>
                </c:pt>
                <c:pt idx="2">
                  <c:v>I am ready to be challenged and challenge others with regard to transformation</c:v>
                </c:pt>
                <c:pt idx="3">
                  <c:v>I am interested in processes of change</c:v>
                </c:pt>
                <c:pt idx="4">
                  <c:v>I am ready to present and share the outcomes of a programme/project with a wider audience</c:v>
                </c:pt>
                <c:pt idx="5">
                  <c:v>I am aware of the fact that no information/data is 100% reliable (with regard to its collection and use)</c:v>
                </c:pt>
              </c:strCache>
            </c:strRef>
          </c:cat>
          <c:val>
            <c:numRef>
              <c:f>'Cal8'!$D$4:$D$9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127-47AB-9A60-803D33E10EC4}"/>
            </c:ext>
          </c:extLst>
        </c:ser>
        <c:ser>
          <c:idx val="1"/>
          <c:order val="1"/>
          <c:tx>
            <c:v>Av attitude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'Cal8'!$C$4:$C$9</c:f>
              <c:strCache>
                <c:ptCount val="6"/>
                <c:pt idx="0">
                  <c:v>I am open to different evaluation and [self-] assessment approaches in non-formal learning environments </c:v>
                </c:pt>
                <c:pt idx="1">
                  <c:v>I am ready to learn about evaluation and assessment </c:v>
                </c:pt>
                <c:pt idx="2">
                  <c:v>I am ready to be challenged and challenge others with regard to transformation</c:v>
                </c:pt>
                <c:pt idx="3">
                  <c:v>I am interested in processes of change</c:v>
                </c:pt>
                <c:pt idx="4">
                  <c:v>I am ready to present and share the outcomes of a programme/project with a wider audience</c:v>
                </c:pt>
                <c:pt idx="5">
                  <c:v>I am aware of the fact that no information/data is 100% reliable (with regard to its collection and use)</c:v>
                </c:pt>
              </c:strCache>
            </c:strRef>
          </c:cat>
          <c:val>
            <c:numRef>
              <c:f>'Cal8'!$E$4:$E$9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127-47AB-9A60-803D33E10EC4}"/>
            </c:ext>
          </c:extLst>
        </c:ser>
        <c:dLbls>
          <c:showLegendKey val="0"/>
          <c:showVal val="1"/>
          <c:showCatName val="0"/>
          <c:showSerName val="0"/>
          <c:showPercent val="0"/>
          <c:showBubbleSize val="0"/>
        </c:dLbls>
        <c:axId val="1774570944"/>
        <c:axId val="1668408240"/>
      </c:radarChart>
      <c:catAx>
        <c:axId val="177457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Knowladge</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'Cal8'!$C$10:$C$18</c:f>
              <c:strCache>
                <c:ptCount val="9"/>
                <c:pt idx="0">
                  <c:v>I know of evaluation processes, assessment mechanisms and tools</c:v>
                </c:pt>
                <c:pt idx="1">
                  <c:v>I know about where and how to secure adequate data/material for evaluation</c:v>
                </c:pt>
                <c:pt idx="2">
                  <c:v>I know about how to apply the different/chosen evaluation approaches to a non-formal learning context</c:v>
                </c:pt>
                <c:pt idx="3">
                  <c:v>I know about quality assurance and what it includes</c:v>
                </c:pt>
                <c:pt idx="4">
                  <c:v>I know of the different phases of impact assessment</c:v>
                </c:pt>
                <c:pt idx="5">
                  <c:v>I know of ICT-related techniques with regard to assessment and evaluation</c:v>
                </c:pt>
                <c:pt idx="6">
                  <c:v>I know of what can generate change and of how to adjust the dissemination and use of results accordingly  </c:v>
                </c:pt>
                <c:pt idx="7">
                  <c:v>I know different methods to collect data</c:v>
                </c:pt>
                <c:pt idx="8">
                  <c:v>I know about current [youth] research which can support the evaluative process</c:v>
                </c:pt>
              </c:strCache>
            </c:strRef>
          </c:cat>
          <c:val>
            <c:numRef>
              <c:f>'Cal8'!$D$10:$D$18</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EC2-423D-A2B4-C4933C6C4620}"/>
            </c:ext>
          </c:extLst>
        </c:ser>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'Cal8'!$C$10:$C$18</c:f>
              <c:strCache>
                <c:ptCount val="9"/>
                <c:pt idx="0">
                  <c:v>I know of evaluation processes, assessment mechanisms and tools</c:v>
                </c:pt>
                <c:pt idx="1">
                  <c:v>I know about where and how to secure adequate data/material for evaluation</c:v>
                </c:pt>
                <c:pt idx="2">
                  <c:v>I know about how to apply the different/chosen evaluation approaches to a non-formal learning context</c:v>
                </c:pt>
                <c:pt idx="3">
                  <c:v>I know about quality assurance and what it includes</c:v>
                </c:pt>
                <c:pt idx="4">
                  <c:v>I know of the different phases of impact assessment</c:v>
                </c:pt>
                <c:pt idx="5">
                  <c:v>I know of ICT-related techniques with regard to assessment and evaluation</c:v>
                </c:pt>
                <c:pt idx="6">
                  <c:v>I know of what can generate change and of how to adjust the dissemination and use of results accordingly  </c:v>
                </c:pt>
                <c:pt idx="7">
                  <c:v>I know different methods to collect data</c:v>
                </c:pt>
                <c:pt idx="8">
                  <c:v>I know about current [youth] research which can support the evaluative process</c:v>
                </c:pt>
              </c:strCache>
            </c:strRef>
          </c:cat>
          <c:val>
            <c:numRef>
              <c:f>'Cal8'!$E$10:$E$18</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7EC2-423D-A2B4-C4933C6C4620}"/>
            </c:ext>
          </c:extLst>
        </c:ser>
        <c:dLbls>
          <c:showLegendKey val="0"/>
          <c:showVal val="1"/>
          <c:showCatName val="0"/>
          <c:showSerName val="0"/>
          <c:showPercent val="0"/>
          <c:showBubbleSize val="0"/>
        </c:dLbls>
        <c:axId val="1782562992"/>
        <c:axId val="1774855488"/>
      </c:radarChart>
      <c:catAx>
        <c:axId val="178256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Skills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'Cal8'!$C$19:$C$24</c:f>
              <c:strCache>
                <c:ptCount val="6"/>
                <c:pt idx="0">
                  <c:v>I am  able to identify the most appropriate evaluative approach with regard to the needs of the young people and to the objectives of the activity</c:v>
                </c:pt>
                <c:pt idx="1">
                  <c:v>I know how to ensure that the impact assessment of the young people’s needs suit the objectives identified</c:v>
                </c:pt>
                <c:pt idx="2">
                  <c:v>I know how to write reports and to present them to diverse audiences</c:v>
                </c:pt>
                <c:pt idx="3">
                  <c:v>I am able to work with both quantitative and qualitative information/data</c:v>
                </c:pt>
                <c:pt idx="4">
                  <c:v>I am able to interpret information/data according to the context of the activity</c:v>
                </c:pt>
                <c:pt idx="5">
                  <c:v>I am able to plan an experience’s follow-up while taking into account the outcomes of the programme/project</c:v>
                </c:pt>
              </c:strCache>
            </c:strRef>
          </c:cat>
          <c:val>
            <c:numRef>
              <c:f>'Cal8'!$D$19:$D$24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D61-4BF1-80D5-FD2EBBFBB50B}"/>
            </c:ext>
          </c:extLst>
        </c:ser>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'Cal8'!$C$19:$C$24</c:f>
              <c:strCache>
                <c:ptCount val="6"/>
                <c:pt idx="0">
                  <c:v>I am  able to identify the most appropriate evaluative approach with regard to the needs of the young people and to the objectives of the activity</c:v>
                </c:pt>
                <c:pt idx="1">
                  <c:v>I know how to ensure that the impact assessment of the young people’s needs suit the objectives identified</c:v>
                </c:pt>
                <c:pt idx="2">
                  <c:v>I know how to write reports and to present them to diverse audiences</c:v>
                </c:pt>
                <c:pt idx="3">
                  <c:v>I am able to work with both quantitative and qualitative information/data</c:v>
                </c:pt>
                <c:pt idx="4">
                  <c:v>I am able to interpret information/data according to the context of the activity</c:v>
                </c:pt>
                <c:pt idx="5">
                  <c:v>I am able to plan an experience’s follow-up while taking into account the outcomes of the programme/project</c:v>
                </c:pt>
              </c:strCache>
            </c:strRef>
          </c:cat>
          <c:val>
            <c:numRef>
              <c:f>'Cal8'!$E$19:$E$24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D61-4BF1-80D5-FD2EBBFBB50B}"/>
            </c:ext>
          </c:extLst>
        </c:ser>
        <c:dLbls>
          <c:showLegendKey val="0"/>
          <c:showVal val="1"/>
          <c:showCatName val="0"/>
          <c:showSerName val="0"/>
          <c:showPercent val="0"/>
          <c:showBubbleSize val="0"/>
        </c:dLbls>
        <c:axId val="1916189248"/>
        <c:axId val="1924535872"/>
      </c:radarChart>
      <c:catAx>
        <c:axId val="191618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Knowledge</a:t>
            </a:r>
            <a:endParaRPr lang="sr-Latn-RS"/>
          </a:p>
        </c:rich>
      </c:tx>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Knowledge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'Cal1'!$C$24:$C$30</c:f>
              <c:strCache>
                <c:ptCount val="7"/>
                <c:pt idx="0">
                  <c:v>I know about learning styles, methods to identify them and to work with them</c:v>
                </c:pt>
                <c:pt idx="1">
                  <c:v>I know about group processes, mechanisms and principles (including power relations)</c:v>
                </c:pt>
                <c:pt idx="2">
                  <c:v>I know about competence assessment principles and related methods</c:v>
                </c:pt>
                <c:pt idx="3">
                  <c:v>I know how to look for information about methods and methodology and how to share the resources adequately</c:v>
                </c:pt>
                <c:pt idx="4">
                  <c:v>I know the principles of methodologies used in the field of youth</c:v>
                </c:pt>
                <c:pt idx="5">
                  <c:v>I know about emotions and emotional mechanisms</c:v>
                </c:pt>
                <c:pt idx="6">
                  <c:v>I know about crisis mechanisms and management</c:v>
                </c:pt>
              </c:strCache>
            </c:strRef>
          </c:cat>
          <c:val>
            <c:numRef>
              <c:f>'Cal1'!$D$24:$D$30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059-4ABA-B812-0AA85A10F9CE}"/>
            </c:ext>
          </c:extLst>
        </c:ser>
        <c:dLbls>
          <c:showLegendKey val="0"/>
          <c:showVal val="1"/>
          <c:showCatName val="0"/>
          <c:showSerName val="0"/>
          <c:showPercent val="0"/>
          <c:showBubbleSize val="0"/>
        </c:dLbls>
        <c:gapWidth val="150"/>
        <c:axId val="1782562992"/>
        <c:axId val="1774855488"/>
      </c:barChart>
      <c:lineChart>
        <c:grouping val="standard"/>
        <c:varyColors val="0"/>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'Cal1'!$E$24:$E$30</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8059-4ABA-B812-0AA85A10F9CE}"/>
            </c:ext>
          </c:extLst>
        </c:ser>
        <c:dLbls>
          <c:showLegendKey val="0"/>
          <c:showVal val="0"/>
          <c:showCatName val="0"/>
          <c:showSerName val="0"/>
          <c:showPercent val="0"/>
          <c:showBubbleSize val="0"/>
        </c:dLbls>
        <c:marker val="1"/>
        <c:smooth val="0"/>
        <c:axId val="1782562992"/>
        <c:axId val="1774855488"/>
      </c:lineChart>
      <c:catAx>
        <c:axId val="1782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1"/>
        <c:axPos val="l"/>
        <c:numFmt formatCode="General" sourceLinked="1"/>
        <c:majorTickMark val="none"/>
        <c:minorTickMark val="none"/>
        <c:tickLblPos val="nextTo"/>
        <c:crossAx val="178256299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Behaviours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'Cal8'!$C$25:$C$35</c:f>
              <c:strCache>
                <c:ptCount val="11"/>
                <c:pt idx="0">
                  <c:v>I plan and apply a range of participative methods of assessment and evaluation</c:v>
                </c:pt>
                <c:pt idx="1">
                  <c:v>I develop adequate assessment approaches </c:v>
                </c:pt>
                <c:pt idx="2">
                  <c:v>I verify that the outcomes of an evaluation properly match the methods used for the evaluation design and impact assessment </c:v>
                </c:pt>
                <c:pt idx="3">
                  <c:v>I deal explicitly with the notion of change and transformation</c:v>
                </c:pt>
                <c:pt idx="4">
                  <c:v>I support young people in challenging their views and capacity to envision the next steps</c:v>
                </c:pt>
                <c:pt idx="5">
                  <c:v>I encourage creativity when dealing with the follow-up of a given experience</c:v>
                </c:pt>
                <c:pt idx="6">
                  <c:v>I demonstrate skills in report writing and presentations geared towards a variety of audiences</c:v>
                </c:pt>
                <c:pt idx="7">
                  <c:v>I define appropriate ways to collect relevant information/data </c:v>
                </c:pt>
                <c:pt idx="8">
                  <c:v>I use findings to influence practice</c:v>
                </c:pt>
                <c:pt idx="9">
                  <c:v>I interpret information/data according to the profile and contexts of young people</c:v>
                </c:pt>
                <c:pt idx="10">
                  <c:v>I use ICT to support the assessment and evaluation process, or the data analysis </c:v>
                </c:pt>
              </c:strCache>
            </c:strRef>
          </c:cat>
          <c:val>
            <c:numRef>
              <c:f>'Cal8'!$D$25:$D$35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5AF-4F98-AAE8-4E5BDD97488A}"/>
            </c:ext>
          </c:extLst>
        </c:ser>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'Cal8'!$C$25:$C$35</c:f>
              <c:strCache>
                <c:ptCount val="11"/>
                <c:pt idx="0">
                  <c:v>I plan and apply a range of participative methods of assessment and evaluation</c:v>
                </c:pt>
                <c:pt idx="1">
                  <c:v>I develop adequate assessment approaches </c:v>
                </c:pt>
                <c:pt idx="2">
                  <c:v>I verify that the outcomes of an evaluation properly match the methods used for the evaluation design and impact assessment </c:v>
                </c:pt>
                <c:pt idx="3">
                  <c:v>I deal explicitly with the notion of change and transformation</c:v>
                </c:pt>
                <c:pt idx="4">
                  <c:v>I support young people in challenging their views and capacity to envision the next steps</c:v>
                </c:pt>
                <c:pt idx="5">
                  <c:v>I encourage creativity when dealing with the follow-up of a given experience</c:v>
                </c:pt>
                <c:pt idx="6">
                  <c:v>I demonstrate skills in report writing and presentations geared towards a variety of audiences</c:v>
                </c:pt>
                <c:pt idx="7">
                  <c:v>I define appropriate ways to collect relevant information/data </c:v>
                </c:pt>
                <c:pt idx="8">
                  <c:v>I use findings to influence practice</c:v>
                </c:pt>
                <c:pt idx="9">
                  <c:v>I interpret information/data according to the profile and contexts of young people</c:v>
                </c:pt>
                <c:pt idx="10">
                  <c:v>I use ICT to support the assessment and evaluation process, or the data analysis </c:v>
                </c:pt>
              </c:strCache>
            </c:strRef>
          </c:cat>
          <c:val>
            <c:numRef>
              <c:f>'Cal8'!$E$25:$E$35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5AF-4F98-AAE8-4E5BDD97488A}"/>
            </c:ext>
          </c:extLst>
        </c:ser>
        <c:dLbls>
          <c:showLegendKey val="0"/>
          <c:showVal val="1"/>
          <c:showCatName val="0"/>
          <c:showSerName val="0"/>
          <c:showPercent val="0"/>
          <c:showBubbleSize val="0"/>
        </c:dLbls>
        <c:axId val="1981745536"/>
        <c:axId val="1980122912"/>
      </c:radarChart>
      <c:catAx>
        <c:axId val="198174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Attitudes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'Cal8'!$C$4:$C$9</c:f>
              <c:strCache>
                <c:ptCount val="6"/>
                <c:pt idx="0">
                  <c:v>I am open to different evaluation and [self-] assessment approaches in non-formal learning environments </c:v>
                </c:pt>
                <c:pt idx="1">
                  <c:v>I am ready to learn about evaluation and assessment </c:v>
                </c:pt>
                <c:pt idx="2">
                  <c:v>I am ready to be challenged and challenge others with regard to transformation</c:v>
                </c:pt>
                <c:pt idx="3">
                  <c:v>I am interested in processes of change</c:v>
                </c:pt>
                <c:pt idx="4">
                  <c:v>I am ready to present and share the outcomes of a programme/project with a wider audience</c:v>
                </c:pt>
                <c:pt idx="5">
                  <c:v>I am aware of the fact that no information/data is 100% reliable (with regard to its collection and use)</c:v>
                </c:pt>
              </c:strCache>
            </c:strRef>
          </c:cat>
          <c:val>
            <c:numRef>
              <c:f>'Cal8'!$D$4:$D$9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C04-4453-9796-870F710B375F}"/>
            </c:ext>
          </c:extLst>
        </c:ser>
        <c:dLbls>
          <c:showLegendKey val="0"/>
          <c:showVal val="1"/>
          <c:showCatName val="0"/>
          <c:showSerName val="0"/>
          <c:showPercent val="0"/>
          <c:showBubbleSize val="0"/>
        </c:dLbls>
        <c:gapWidth val="150"/>
        <c:overlap val="-25"/>
        <c:axId val="1774570944"/>
        <c:axId val="1668408240"/>
      </c:barChart>
      <c:lineChart>
        <c:grouping val="standard"/>
        <c:varyColors val="0"/>
        <c:ser>
          <c:idx val="1"/>
          <c:order val="1"/>
          <c:tx>
            <c:v>Av attitudes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'Cal8'!$C$4:$C$9</c:f>
              <c:strCache>
                <c:ptCount val="6"/>
                <c:pt idx="0">
                  <c:v>I am open to different evaluation and [self-] assessment approaches in non-formal learning environments </c:v>
                </c:pt>
                <c:pt idx="1">
                  <c:v>I am ready to learn about evaluation and assessment </c:v>
                </c:pt>
                <c:pt idx="2">
                  <c:v>I am ready to be challenged and challenge others with regard to transformation</c:v>
                </c:pt>
                <c:pt idx="3">
                  <c:v>I am interested in processes of change</c:v>
                </c:pt>
                <c:pt idx="4">
                  <c:v>I am ready to present and share the outcomes of a programme/project with a wider audience</c:v>
                </c:pt>
                <c:pt idx="5">
                  <c:v>I am aware of the fact that no information/data is 100% reliable (with regard to its collection and use)</c:v>
                </c:pt>
              </c:strCache>
            </c:strRef>
          </c:cat>
          <c:val>
            <c:numRef>
              <c:f>'Cal8'!$E$4:$E$9</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DC04-4453-9796-870F710B375F}"/>
            </c:ext>
          </c:extLst>
        </c:ser>
        <c:dLbls>
          <c:showLegendKey val="0"/>
          <c:showVal val="1"/>
          <c:showCatName val="0"/>
          <c:showSerName val="0"/>
          <c:showPercent val="0"/>
          <c:showBubbleSize val="0"/>
        </c:dLbls>
        <c:marker val="1"/>
        <c:smooth val="0"/>
        <c:axId val="1774570944"/>
        <c:axId val="1668408240"/>
      </c:lineChart>
      <c:catAx>
        <c:axId val="1774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1"/>
        <c:axPos val="l"/>
        <c:numFmt formatCode="General" sourceLinked="1"/>
        <c:majorTickMark val="none"/>
        <c:minorTickMark val="none"/>
        <c:tickLblPos val="nextTo"/>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n-GB">
                <a:solidFill>
                  <a:schemeClr val="tx2"/>
                </a:solidFill>
              </a:rPr>
              <a:t>Knowledge</a:t>
            </a:r>
            <a:endParaRPr lang="sr-Latn-RS">
              <a:solidFill>
                <a:schemeClr val="tx2"/>
              </a:solidFill>
            </a:endParaRP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Knowladge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'Cal8'!$C$10:$C$18</c:f>
              <c:strCache>
                <c:ptCount val="9"/>
                <c:pt idx="0">
                  <c:v>I know of evaluation processes, assessment mechanisms and tools</c:v>
                </c:pt>
                <c:pt idx="1">
                  <c:v>I know about where and how to secure adequate data/material for evaluation</c:v>
                </c:pt>
                <c:pt idx="2">
                  <c:v>I know about how to apply the different/chosen evaluation approaches to a non-formal learning context</c:v>
                </c:pt>
                <c:pt idx="3">
                  <c:v>I know about quality assurance and what it includes</c:v>
                </c:pt>
                <c:pt idx="4">
                  <c:v>I know of the different phases of impact assessment</c:v>
                </c:pt>
                <c:pt idx="5">
                  <c:v>I know of ICT-related techniques with regard to assessment and evaluation</c:v>
                </c:pt>
                <c:pt idx="6">
                  <c:v>I know of what can generate change and of how to adjust the dissemination and use of results accordingly  </c:v>
                </c:pt>
                <c:pt idx="7">
                  <c:v>I know different methods to collect data</c:v>
                </c:pt>
                <c:pt idx="8">
                  <c:v>I know about current [youth] research which can support the evaluative process</c:v>
                </c:pt>
              </c:strCache>
            </c:strRef>
          </c:cat>
          <c:val>
            <c:numRef>
              <c:f>'Cal8'!$D$10:$D$18</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C9A-4949-AD88-78F289E261AC}"/>
            </c:ext>
          </c:extLst>
        </c:ser>
        <c:dLbls>
          <c:showLegendKey val="0"/>
          <c:showVal val="1"/>
          <c:showCatName val="0"/>
          <c:showSerName val="0"/>
          <c:showPercent val="0"/>
          <c:showBubbleSize val="0"/>
        </c:dLbls>
        <c:gapWidth val="150"/>
        <c:overlap val="-25"/>
        <c:axId val="1782562992"/>
        <c:axId val="1774855488"/>
      </c:barChart>
      <c:lineChart>
        <c:grouping val="standard"/>
        <c:varyColors val="0"/>
        <c:ser>
          <c:idx val="1"/>
          <c:order val="1"/>
          <c:tx>
            <c:v>Av knowledge</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'Cal8'!$C$10:$C$18</c:f>
              <c:strCache>
                <c:ptCount val="9"/>
                <c:pt idx="0">
                  <c:v>I know of evaluation processes, assessment mechanisms and tools</c:v>
                </c:pt>
                <c:pt idx="1">
                  <c:v>I know about where and how to secure adequate data/material for evaluation</c:v>
                </c:pt>
                <c:pt idx="2">
                  <c:v>I know about how to apply the different/chosen evaluation approaches to a non-formal learning context</c:v>
                </c:pt>
                <c:pt idx="3">
                  <c:v>I know about quality assurance and what it includes</c:v>
                </c:pt>
                <c:pt idx="4">
                  <c:v>I know of the different phases of impact assessment</c:v>
                </c:pt>
                <c:pt idx="5">
                  <c:v>I know of ICT-related techniques with regard to assessment and evaluation</c:v>
                </c:pt>
                <c:pt idx="6">
                  <c:v>I know of what can generate change and of how to adjust the dissemination and use of results accordingly  </c:v>
                </c:pt>
                <c:pt idx="7">
                  <c:v>I know different methods to collect data</c:v>
                </c:pt>
                <c:pt idx="8">
                  <c:v>I know about current [youth] research which can support the evaluative process</c:v>
                </c:pt>
              </c:strCache>
            </c:strRef>
          </c:cat>
          <c:val>
            <c:numRef>
              <c:f>'Cal8'!$E$10:$E$18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BC9A-4949-AD88-78F289E261AC}"/>
            </c:ext>
          </c:extLst>
        </c:ser>
        <c:dLbls>
          <c:showLegendKey val="0"/>
          <c:showVal val="1"/>
          <c:showCatName val="0"/>
          <c:showSerName val="0"/>
          <c:showPercent val="0"/>
          <c:showBubbleSize val="0"/>
        </c:dLbls>
        <c:marker val="1"/>
        <c:smooth val="0"/>
        <c:axId val="1782562992"/>
        <c:axId val="1774855488"/>
      </c:lineChart>
      <c:catAx>
        <c:axId val="1782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74855488"/>
        <c:crosses val="autoZero"/>
        <c:auto val="1"/>
        <c:lblAlgn val="ctr"/>
        <c:lblOffset val="100"/>
        <c:noMultiLvlLbl val="0"/>
      </c:catAx>
      <c:valAx>
        <c:axId val="1774855488"/>
        <c:scaling>
          <c:orientation val="minMax"/>
        </c:scaling>
        <c:delete val="1"/>
        <c:axPos val="l"/>
        <c:numFmt formatCode="General" sourceLinked="1"/>
        <c:majorTickMark val="none"/>
        <c:minorTickMark val="none"/>
        <c:tickLblPos val="nextTo"/>
        <c:crossAx val="178256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Skills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'Cal8'!$C$19:$C$24</c:f>
              <c:strCache>
                <c:ptCount val="6"/>
                <c:pt idx="0">
                  <c:v>I am  able to identify the most appropriate evaluative approach with regard to the needs of the young people and to the objectives of the activity</c:v>
                </c:pt>
                <c:pt idx="1">
                  <c:v>I know how to ensure that the impact assessment of the young people’s needs suit the objectives identified</c:v>
                </c:pt>
                <c:pt idx="2">
                  <c:v>I know how to write reports and to present them to diverse audiences</c:v>
                </c:pt>
                <c:pt idx="3">
                  <c:v>I am able to work with both quantitative and qualitative information/data</c:v>
                </c:pt>
                <c:pt idx="4">
                  <c:v>I am able to interpret information/data according to the context of the activity</c:v>
                </c:pt>
                <c:pt idx="5">
                  <c:v>I am able to plan an experience’s follow-up while taking into account the outcomes of the programme/project</c:v>
                </c:pt>
              </c:strCache>
            </c:strRef>
          </c:cat>
          <c:val>
            <c:numRef>
              <c:f>'Cal8'!$D$19:$D$24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8C-455E-99D4-34E559C7A0EC}"/>
            </c:ext>
          </c:extLst>
        </c:ser>
        <c:dLbls>
          <c:showLegendKey val="0"/>
          <c:showVal val="1"/>
          <c:showCatName val="0"/>
          <c:showSerName val="0"/>
          <c:showPercent val="0"/>
          <c:showBubbleSize val="0"/>
        </c:dLbls>
        <c:gapWidth val="150"/>
        <c:overlap val="-25"/>
        <c:axId val="1916189248"/>
        <c:axId val="1924535872"/>
      </c:barChart>
      <c:lineChart>
        <c:grouping val="standard"/>
        <c:varyColors val="0"/>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'Cal8'!$C$19:$C$24</c:f>
              <c:strCache>
                <c:ptCount val="6"/>
                <c:pt idx="0">
                  <c:v>I am  able to identify the most appropriate evaluative approach with regard to the needs of the young people and to the objectives of the activity</c:v>
                </c:pt>
                <c:pt idx="1">
                  <c:v>I know how to ensure that the impact assessment of the young people’s needs suit the objectives identified</c:v>
                </c:pt>
                <c:pt idx="2">
                  <c:v>I know how to write reports and to present them to diverse audiences</c:v>
                </c:pt>
                <c:pt idx="3">
                  <c:v>I am able to work with both quantitative and qualitative information/data</c:v>
                </c:pt>
                <c:pt idx="4">
                  <c:v>I am able to interpret information/data according to the context of the activity</c:v>
                </c:pt>
                <c:pt idx="5">
                  <c:v>I am able to plan an experience’s follow-up while taking into account the outcomes of the programme/project</c:v>
                </c:pt>
              </c:strCache>
            </c:strRef>
          </c:cat>
          <c:val>
            <c:numRef>
              <c:f>'Cal8'!$E$19:$E$24</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AE8C-455E-99D4-34E559C7A0EC}"/>
            </c:ext>
          </c:extLst>
        </c:ser>
        <c:dLbls>
          <c:showLegendKey val="0"/>
          <c:showVal val="1"/>
          <c:showCatName val="0"/>
          <c:showSerName val="0"/>
          <c:showPercent val="0"/>
          <c:showBubbleSize val="0"/>
        </c:dLbls>
        <c:marker val="1"/>
        <c:smooth val="0"/>
        <c:axId val="1916189248"/>
        <c:axId val="1924535872"/>
      </c:lineChart>
      <c:catAx>
        <c:axId val="19161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1"/>
        <c:axPos val="l"/>
        <c:numFmt formatCode="General" sourceLinked="1"/>
        <c:majorTickMark val="none"/>
        <c:minorTickMark val="none"/>
        <c:tickLblPos val="nextTo"/>
        <c:crossAx val="19161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Behaviours</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'Cal8'!$C$25:$C$35</c:f>
              <c:strCache>
                <c:ptCount val="11"/>
                <c:pt idx="0">
                  <c:v>I plan and apply a range of participative methods of assessment and evaluation</c:v>
                </c:pt>
                <c:pt idx="1">
                  <c:v>I develop adequate assessment approaches </c:v>
                </c:pt>
                <c:pt idx="2">
                  <c:v>I verify that the outcomes of an evaluation properly match the methods used for the evaluation design and impact assessment </c:v>
                </c:pt>
                <c:pt idx="3">
                  <c:v>I deal explicitly with the notion of change and transformation</c:v>
                </c:pt>
                <c:pt idx="4">
                  <c:v>I support young people in challenging their views and capacity to envision the next steps</c:v>
                </c:pt>
                <c:pt idx="5">
                  <c:v>I encourage creativity when dealing with the follow-up of a given experience</c:v>
                </c:pt>
                <c:pt idx="6">
                  <c:v>I demonstrate skills in report writing and presentations geared towards a variety of audiences</c:v>
                </c:pt>
                <c:pt idx="7">
                  <c:v>I define appropriate ways to collect relevant information/data </c:v>
                </c:pt>
                <c:pt idx="8">
                  <c:v>I use findings to influence practice</c:v>
                </c:pt>
                <c:pt idx="9">
                  <c:v>I interpret information/data according to the profile and contexts of young people</c:v>
                </c:pt>
                <c:pt idx="10">
                  <c:v>I use ICT to support the assessment and evaluation process, or the data analysis </c:v>
                </c:pt>
              </c:strCache>
            </c:strRef>
          </c:cat>
          <c:val>
            <c:numRef>
              <c:f>'Cal8'!$D$25:$D$35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E4E-4771-8BDD-10880732DFDA}"/>
            </c:ext>
          </c:extLst>
        </c:ser>
        <c:dLbls>
          <c:showLegendKey val="0"/>
          <c:showVal val="1"/>
          <c:showCatName val="0"/>
          <c:showSerName val="0"/>
          <c:showPercent val="0"/>
          <c:showBubbleSize val="0"/>
        </c:dLbls>
        <c:gapWidth val="150"/>
        <c:overlap val="-25"/>
        <c:axId val="1981745536"/>
        <c:axId val="1980122912"/>
      </c:barChart>
      <c:lineChart>
        <c:grouping val="standard"/>
        <c:varyColors val="0"/>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'Cal8'!$C$25:$C$35</c:f>
              <c:strCache>
                <c:ptCount val="11"/>
                <c:pt idx="0">
                  <c:v>I plan and apply a range of participative methods of assessment and evaluation</c:v>
                </c:pt>
                <c:pt idx="1">
                  <c:v>I develop adequate assessment approaches </c:v>
                </c:pt>
                <c:pt idx="2">
                  <c:v>I verify that the outcomes of an evaluation properly match the methods used for the evaluation design and impact assessment </c:v>
                </c:pt>
                <c:pt idx="3">
                  <c:v>I deal explicitly with the notion of change and transformation</c:v>
                </c:pt>
                <c:pt idx="4">
                  <c:v>I support young people in challenging their views and capacity to envision the next steps</c:v>
                </c:pt>
                <c:pt idx="5">
                  <c:v>I encourage creativity when dealing with the follow-up of a given experience</c:v>
                </c:pt>
                <c:pt idx="6">
                  <c:v>I demonstrate skills in report writing and presentations geared towards a variety of audiences</c:v>
                </c:pt>
                <c:pt idx="7">
                  <c:v>I define appropriate ways to collect relevant information/data </c:v>
                </c:pt>
                <c:pt idx="8">
                  <c:v>I use findings to influence practice</c:v>
                </c:pt>
                <c:pt idx="9">
                  <c:v>I interpret information/data according to the profile and contexts of young people</c:v>
                </c:pt>
                <c:pt idx="10">
                  <c:v>I use ICT to support the assessment and evaluation process, or the data analysis </c:v>
                </c:pt>
              </c:strCache>
            </c:strRef>
          </c:cat>
          <c:val>
            <c:numRef>
              <c:f>'Cal8'!$E$25:$E$35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E4E-4771-8BDD-10880732DFDA}"/>
            </c:ext>
          </c:extLst>
        </c:ser>
        <c:dLbls>
          <c:showLegendKey val="0"/>
          <c:showVal val="1"/>
          <c:showCatName val="0"/>
          <c:showSerName val="0"/>
          <c:showPercent val="0"/>
          <c:showBubbleSize val="0"/>
        </c:dLbls>
        <c:marker val="1"/>
        <c:smooth val="0"/>
        <c:axId val="1981745536"/>
        <c:axId val="1980122912"/>
      </c:lineChart>
      <c:catAx>
        <c:axId val="198174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1"/>
        <c:axPos val="l"/>
        <c:numFmt formatCode="General" sourceLinked="1"/>
        <c:majorTickMark val="none"/>
        <c:minorTickMark val="none"/>
        <c:tickLblPos val="nextTo"/>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Skills</a:t>
            </a:r>
            <a:endParaRPr lang="sr-Latn-R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Skills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'Cal1'!$C$31:$C$38</c:f>
              <c:strCache>
                <c:ptCount val="8"/>
                <c:pt idx="0">
                  <c:v>I know how to choose appropriate methods and assess young people’s learning needs and objectives</c:v>
                </c:pt>
                <c:pt idx="1">
                  <c:v>I know how to identify, organise and refer to appropriate resources to support my own learning</c:v>
                </c:pt>
                <c:pt idx="2">
                  <c:v>I initiate and support self-reflection on learning</c:v>
                </c:pt>
                <c:pt idx="3">
                  <c:v>I know how to identify dimensions and stages in group processes</c:v>
                </c:pt>
                <c:pt idx="4">
                  <c:v>I am able to build up and support the self-confidence of young people</c:v>
                </c:pt>
                <c:pt idx="5">
                  <c:v>I empathise in a way that others can learn from my experience</c:v>
                </c:pt>
                <c:pt idx="6">
                  <c:v>I am able to address crisis situations</c:v>
                </c:pt>
                <c:pt idx="7">
                  <c:v>I enable individual and/or group reflection on ethical issues</c:v>
                </c:pt>
              </c:strCache>
            </c:strRef>
          </c:cat>
          <c:val>
            <c:numRef>
              <c:f>'Cal1'!$D$31:$D$38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D0B-4D05-8F45-0D108B8B3105}"/>
            </c:ext>
          </c:extLst>
        </c:ser>
        <c:dLbls>
          <c:showLegendKey val="0"/>
          <c:showVal val="1"/>
          <c:showCatName val="0"/>
          <c:showSerName val="0"/>
          <c:showPercent val="0"/>
          <c:showBubbleSize val="0"/>
        </c:dLbls>
        <c:gapWidth val="150"/>
        <c:axId val="1916189248"/>
        <c:axId val="1924535872"/>
      </c:barChart>
      <c:lineChart>
        <c:grouping val="standard"/>
        <c:varyColors val="0"/>
        <c:ser>
          <c:idx val="1"/>
          <c:order val="1"/>
          <c:tx>
            <c:v>Av skills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'Cal1'!$E$31:$E$38</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8D0B-4D05-8F45-0D108B8B3105}"/>
            </c:ext>
          </c:extLst>
        </c:ser>
        <c:dLbls>
          <c:showLegendKey val="0"/>
          <c:showVal val="0"/>
          <c:showCatName val="0"/>
          <c:showSerName val="0"/>
          <c:showPercent val="0"/>
          <c:showBubbleSize val="0"/>
        </c:dLbls>
        <c:marker val="1"/>
        <c:smooth val="0"/>
        <c:axId val="1916189248"/>
        <c:axId val="1924535872"/>
      </c:lineChart>
      <c:catAx>
        <c:axId val="19161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24535872"/>
        <c:crosses val="autoZero"/>
        <c:auto val="1"/>
        <c:lblAlgn val="ctr"/>
        <c:lblOffset val="100"/>
        <c:noMultiLvlLbl val="0"/>
      </c:catAx>
      <c:valAx>
        <c:axId val="1924535872"/>
        <c:scaling>
          <c:orientation val="minMax"/>
        </c:scaling>
        <c:delete val="1"/>
        <c:axPos val="l"/>
        <c:numFmt formatCode="General" sourceLinked="1"/>
        <c:majorTickMark val="none"/>
        <c:minorTickMark val="none"/>
        <c:tickLblPos val="nextTo"/>
        <c:crossAx val="19161892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Behaviours</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Behaviour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'Cal1'!$C$11:$C$23</c:f>
              <c:strCache>
                <c:ptCount val="13"/>
                <c:pt idx="0">
                  <c:v>I motivate and empower young people</c:v>
                </c:pt>
                <c:pt idx="1">
                  <c:v>I address factors supporting and blocking creativity </c:v>
                </c:pt>
                <c:pt idx="2">
                  <c:v>I have the courage to improvise and experiment and I recognise the importance of this</c:v>
                </c:pt>
                <c:pt idx="3">
                  <c:v>I aim at reaching educational aims by using specific ways and methods that encourage creativity, problem-solving, ‘out-of-the-box’ thinking, in different environmental aspects</c:v>
                </c:pt>
                <c:pt idx="4">
                  <c:v>I am  OK with imperfections, failures, and mistakes</c:v>
                </c:pt>
                <c:pt idx="5">
                  <c:v>I am honest, respectful and transparent</c:v>
                </c:pt>
                <c:pt idx="6">
                  <c:v>I foster democratic and active participation </c:v>
                </c:pt>
                <c:pt idx="7">
                  <c:v>I respect ethical boundaries when working with (a group of) young people</c:v>
                </c:pt>
                <c:pt idx="8">
                  <c:v>I raise young people’s awareness of the power of change</c:v>
                </c:pt>
                <c:pt idx="9">
                  <c:v>I support young people in dealing with crisis situations in a fair and constructive manner</c:v>
                </c:pt>
                <c:pt idx="10">
                  <c:v>I generate trust and maintain confidentiality</c:v>
                </c:pt>
                <c:pt idx="11">
                  <c:v>I acknowledge the experiences of others</c:v>
                </c:pt>
                <c:pt idx="12">
                  <c:v>I encourage and actively support collective actions</c:v>
                </c:pt>
              </c:strCache>
            </c:strRef>
          </c:cat>
          <c:val>
            <c:numRef>
              <c:f>'Cal1'!$D$11:$D$23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B0B-452B-83BA-67573DF48706}"/>
            </c:ext>
          </c:extLst>
        </c:ser>
        <c:dLbls>
          <c:showLegendKey val="0"/>
          <c:showVal val="1"/>
          <c:showCatName val="0"/>
          <c:showSerName val="0"/>
          <c:showPercent val="0"/>
          <c:showBubbleSize val="0"/>
        </c:dLbls>
        <c:gapWidth val="150"/>
        <c:axId val="1981745536"/>
        <c:axId val="1980122912"/>
      </c:barChart>
      <c:lineChart>
        <c:grouping val="standard"/>
        <c:varyColors val="0"/>
        <c:ser>
          <c:idx val="1"/>
          <c:order val="1"/>
          <c:tx>
            <c:v>Av behaviour</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'Cal1'!$E$11:$E$23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B0B-452B-83BA-67573DF48706}"/>
            </c:ext>
          </c:extLst>
        </c:ser>
        <c:dLbls>
          <c:showLegendKey val="0"/>
          <c:showVal val="0"/>
          <c:showCatName val="0"/>
          <c:showSerName val="0"/>
          <c:showPercent val="0"/>
          <c:showBubbleSize val="0"/>
        </c:dLbls>
        <c:marker val="1"/>
        <c:smooth val="0"/>
        <c:axId val="1981745536"/>
        <c:axId val="1980122912"/>
      </c:lineChart>
      <c:catAx>
        <c:axId val="198174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980122912"/>
        <c:crosses val="autoZero"/>
        <c:auto val="1"/>
        <c:lblAlgn val="ctr"/>
        <c:lblOffset val="100"/>
        <c:noMultiLvlLbl val="0"/>
      </c:catAx>
      <c:valAx>
        <c:axId val="1980122912"/>
        <c:scaling>
          <c:orientation val="minMax"/>
        </c:scaling>
        <c:delete val="1"/>
        <c:axPos val="l"/>
        <c:numFmt formatCode="General" sourceLinked="1"/>
        <c:majorTickMark val="none"/>
        <c:minorTickMark val="none"/>
        <c:tickLblPos val="nextTo"/>
        <c:crossAx val="198174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Attitudes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v>Attitudes</c:v>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'Cal2'!$C$4:$C$9</c:f>
              <c:strCache>
                <c:ptCount val="6"/>
                <c:pt idx="0">
                  <c:v>I am willing to research and stay up-to-date with the newest developments in non-formal learning-related practices</c:v>
                </c:pt>
                <c:pt idx="1">
                  <c:v>I am ready to accept the ‘unexpected’ (elements, learning, etc.)</c:v>
                </c:pt>
                <c:pt idx="2">
                  <c:v>I am ready to allow my own views on educational approaches to be challenged and to revise my views where needed</c:v>
                </c:pt>
                <c:pt idx="3">
                  <c:v>I am ready to face external factors that can influence the development of the programme/practice </c:v>
                </c:pt>
                <c:pt idx="4">
                  <c:v>I show a genuine interest in the group’s needs</c:v>
                </c:pt>
                <c:pt idx="5">
                  <c:v>I am willing to see each young person in a holistic way</c:v>
                </c:pt>
              </c:strCache>
            </c:strRef>
          </c:cat>
          <c:val>
            <c:numRef>
              <c:f>'Cal2'!$D$4:$D$9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494-4845-A334-A6EF6D0EF980}"/>
            </c:ext>
          </c:extLst>
        </c:ser>
        <c:ser>
          <c:idx val="1"/>
          <c:order val="1"/>
          <c:tx>
            <c:v>Av attitude</c:v>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'Cal2'!$E$4:$E$9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494-4845-A334-A6EF6D0EF980}"/>
            </c:ext>
          </c:extLst>
        </c:ser>
        <c:dLbls>
          <c:showLegendKey val="0"/>
          <c:showVal val="1"/>
          <c:showCatName val="0"/>
          <c:showSerName val="0"/>
          <c:showPercent val="0"/>
          <c:showBubbleSize val="0"/>
        </c:dLbls>
        <c:axId val="1774570944"/>
        <c:axId val="1668408240"/>
      </c:radarChart>
      <c:catAx>
        <c:axId val="177457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668408240"/>
        <c:crosses val="autoZero"/>
        <c:auto val="1"/>
        <c:lblAlgn val="ctr"/>
        <c:lblOffset val="100"/>
        <c:noMultiLvlLbl val="0"/>
      </c:catAx>
      <c:valAx>
        <c:axId val="166840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74570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4" Type="http://schemas.openxmlformats.org/officeDocument/2006/relationships/chart" Target="../charts/chart5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4" Type="http://schemas.openxmlformats.org/officeDocument/2006/relationships/chart" Target="../charts/chart6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4" Type="http://schemas.openxmlformats.org/officeDocument/2006/relationships/chart" Target="../charts/chart6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Organising!A1"/></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0</xdr:col>
      <xdr:colOff>569116</xdr:colOff>
      <xdr:row>2</xdr:row>
      <xdr:rowOff>47624</xdr:rowOff>
    </xdr:from>
    <xdr:to>
      <xdr:col>21</xdr:col>
      <xdr:colOff>23812</xdr:colOff>
      <xdr:row>36</xdr:row>
      <xdr:rowOff>11905</xdr:rowOff>
    </xdr:to>
    <xdr:graphicFrame macro="">
      <xdr:nvGraphicFramePr>
        <xdr:cNvPr id="2" name="Chart 1">
          <a:extLst>
            <a:ext uri="{FF2B5EF4-FFF2-40B4-BE49-F238E27FC236}">
              <a16:creationId xmlns:a16="http://schemas.microsoft.com/office/drawing/2014/main" id="{F9226D21-4EC9-4B3C-827D-789FBA25F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585786</xdr:colOff>
      <xdr:row>36</xdr:row>
      <xdr:rowOff>95250</xdr:rowOff>
    </xdr:from>
    <xdr:to>
      <xdr:col>20</xdr:col>
      <xdr:colOff>595312</xdr:colOff>
      <xdr:row>64</xdr:row>
      <xdr:rowOff>83343</xdr:rowOff>
    </xdr:to>
    <xdr:graphicFrame macro="">
      <xdr:nvGraphicFramePr>
        <xdr:cNvPr id="3" name="Chart 2">
          <a:extLst>
            <a:ext uri="{FF2B5EF4-FFF2-40B4-BE49-F238E27FC236}">
              <a16:creationId xmlns:a16="http://schemas.microsoft.com/office/drawing/2014/main" id="{8373EAC1-56C5-490C-80D2-26196E690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578644</xdr:colOff>
      <xdr:row>64</xdr:row>
      <xdr:rowOff>142873</xdr:rowOff>
    </xdr:from>
    <xdr:to>
      <xdr:col>21</xdr:col>
      <xdr:colOff>0</xdr:colOff>
      <xdr:row>92</xdr:row>
      <xdr:rowOff>83342</xdr:rowOff>
    </xdr:to>
    <xdr:graphicFrame macro="">
      <xdr:nvGraphicFramePr>
        <xdr:cNvPr id="4" name="Chart 3">
          <a:extLst>
            <a:ext uri="{FF2B5EF4-FFF2-40B4-BE49-F238E27FC236}">
              <a16:creationId xmlns:a16="http://schemas.microsoft.com/office/drawing/2014/main" id="{5C4795A0-C574-4DBC-A105-6636A7E2D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523872</xdr:colOff>
      <xdr:row>92</xdr:row>
      <xdr:rowOff>147635</xdr:rowOff>
    </xdr:from>
    <xdr:to>
      <xdr:col>22</xdr:col>
      <xdr:colOff>476249</xdr:colOff>
      <xdr:row>130</xdr:row>
      <xdr:rowOff>142875</xdr:rowOff>
    </xdr:to>
    <xdr:graphicFrame macro="">
      <xdr:nvGraphicFramePr>
        <xdr:cNvPr id="5" name="Chart 4">
          <a:extLst>
            <a:ext uri="{FF2B5EF4-FFF2-40B4-BE49-F238E27FC236}">
              <a16:creationId xmlns:a16="http://schemas.microsoft.com/office/drawing/2014/main" id="{389FB64C-C3A5-4506-835D-D31680F46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609599</xdr:colOff>
      <xdr:row>3</xdr:row>
      <xdr:rowOff>157161</xdr:rowOff>
    </xdr:from>
    <xdr:to>
      <xdr:col>16</xdr:col>
      <xdr:colOff>457200</xdr:colOff>
      <xdr:row>27</xdr:row>
      <xdr:rowOff>123825</xdr:rowOff>
    </xdr:to>
    <xdr:graphicFrame macro="">
      <xdr:nvGraphicFramePr>
        <xdr:cNvPr id="2" name="Chart 1">
          <a:extLst>
            <a:ext uri="{FF2B5EF4-FFF2-40B4-BE49-F238E27FC236}">
              <a16:creationId xmlns:a16="http://schemas.microsoft.com/office/drawing/2014/main" id="{B3982B15-EADB-427E-8DFF-87C70C594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109537</xdr:rowOff>
    </xdr:from>
    <xdr:to>
      <xdr:col>16</xdr:col>
      <xdr:colOff>457200</xdr:colOff>
      <xdr:row>52</xdr:row>
      <xdr:rowOff>73537</xdr:rowOff>
    </xdr:to>
    <xdr:graphicFrame macro="">
      <xdr:nvGraphicFramePr>
        <xdr:cNvPr id="3" name="Chart 2">
          <a:extLst>
            <a:ext uri="{FF2B5EF4-FFF2-40B4-BE49-F238E27FC236}">
              <a16:creationId xmlns:a16="http://schemas.microsoft.com/office/drawing/2014/main" id="{D45ABB4F-56D4-476F-8FE8-01024725C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53</xdr:row>
      <xdr:rowOff>90487</xdr:rowOff>
    </xdr:from>
    <xdr:to>
      <xdr:col>16</xdr:col>
      <xdr:colOff>495299</xdr:colOff>
      <xdr:row>77</xdr:row>
      <xdr:rowOff>54487</xdr:rowOff>
    </xdr:to>
    <xdr:graphicFrame macro="">
      <xdr:nvGraphicFramePr>
        <xdr:cNvPr id="4" name="Chart 3">
          <a:extLst>
            <a:ext uri="{FF2B5EF4-FFF2-40B4-BE49-F238E27FC236}">
              <a16:creationId xmlns:a16="http://schemas.microsoft.com/office/drawing/2014/main" id="{E680D17A-0393-4068-8D33-AA5BEEAEFC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4761</xdr:colOff>
      <xdr:row>77</xdr:row>
      <xdr:rowOff>128586</xdr:rowOff>
    </xdr:from>
    <xdr:to>
      <xdr:col>20</xdr:col>
      <xdr:colOff>47625</xdr:colOff>
      <xdr:row>107</xdr:row>
      <xdr:rowOff>161925</xdr:rowOff>
    </xdr:to>
    <xdr:graphicFrame macro="">
      <xdr:nvGraphicFramePr>
        <xdr:cNvPr id="5" name="Chart 4">
          <a:extLst>
            <a:ext uri="{FF2B5EF4-FFF2-40B4-BE49-F238E27FC236}">
              <a16:creationId xmlns:a16="http://schemas.microsoft.com/office/drawing/2014/main" id="{3C4CD1E2-4CB1-449E-BB8D-FFF564250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9524</xdr:colOff>
      <xdr:row>4</xdr:row>
      <xdr:rowOff>33335</xdr:rowOff>
    </xdr:from>
    <xdr:to>
      <xdr:col>18</xdr:col>
      <xdr:colOff>9525</xdr:colOff>
      <xdr:row>39</xdr:row>
      <xdr:rowOff>47624</xdr:rowOff>
    </xdr:to>
    <xdr:graphicFrame macro="">
      <xdr:nvGraphicFramePr>
        <xdr:cNvPr id="2" name="Chart 1">
          <a:extLst>
            <a:ext uri="{FF2B5EF4-FFF2-40B4-BE49-F238E27FC236}">
              <a16:creationId xmlns:a16="http://schemas.microsoft.com/office/drawing/2014/main" id="{D6A8A515-BB79-43B9-AE5B-2ACBC7FA2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39</xdr:row>
      <xdr:rowOff>100012</xdr:rowOff>
    </xdr:from>
    <xdr:to>
      <xdr:col>18</xdr:col>
      <xdr:colOff>9525</xdr:colOff>
      <xdr:row>65</xdr:row>
      <xdr:rowOff>114300</xdr:rowOff>
    </xdr:to>
    <xdr:graphicFrame macro="">
      <xdr:nvGraphicFramePr>
        <xdr:cNvPr id="3" name="Chart 2">
          <a:extLst>
            <a:ext uri="{FF2B5EF4-FFF2-40B4-BE49-F238E27FC236}">
              <a16:creationId xmlns:a16="http://schemas.microsoft.com/office/drawing/2014/main" id="{1678F02C-258B-403E-8854-C032CB15B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66</xdr:row>
      <xdr:rowOff>23812</xdr:rowOff>
    </xdr:from>
    <xdr:to>
      <xdr:col>18</xdr:col>
      <xdr:colOff>9525</xdr:colOff>
      <xdr:row>92</xdr:row>
      <xdr:rowOff>57150</xdr:rowOff>
    </xdr:to>
    <xdr:graphicFrame macro="">
      <xdr:nvGraphicFramePr>
        <xdr:cNvPr id="4" name="Chart 3">
          <a:extLst>
            <a:ext uri="{FF2B5EF4-FFF2-40B4-BE49-F238E27FC236}">
              <a16:creationId xmlns:a16="http://schemas.microsoft.com/office/drawing/2014/main" id="{2266FC78-7966-4F2A-8193-EF99F9F38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595311</xdr:colOff>
      <xdr:row>92</xdr:row>
      <xdr:rowOff>147636</xdr:rowOff>
    </xdr:from>
    <xdr:to>
      <xdr:col>21</xdr:col>
      <xdr:colOff>333375</xdr:colOff>
      <xdr:row>122</xdr:row>
      <xdr:rowOff>180975</xdr:rowOff>
    </xdr:to>
    <xdr:graphicFrame macro="">
      <xdr:nvGraphicFramePr>
        <xdr:cNvPr id="5" name="Chart 4">
          <a:extLst>
            <a:ext uri="{FF2B5EF4-FFF2-40B4-BE49-F238E27FC236}">
              <a16:creationId xmlns:a16="http://schemas.microsoft.com/office/drawing/2014/main" id="{DED2795F-184B-420F-92AD-350994441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9524</xdr:colOff>
      <xdr:row>4</xdr:row>
      <xdr:rowOff>33336</xdr:rowOff>
    </xdr:from>
    <xdr:to>
      <xdr:col>16</xdr:col>
      <xdr:colOff>466725</xdr:colOff>
      <xdr:row>28</xdr:row>
      <xdr:rowOff>0</xdr:rowOff>
    </xdr:to>
    <xdr:graphicFrame macro="">
      <xdr:nvGraphicFramePr>
        <xdr:cNvPr id="2" name="Chart 1">
          <a:extLst>
            <a:ext uri="{FF2B5EF4-FFF2-40B4-BE49-F238E27FC236}">
              <a16:creationId xmlns:a16="http://schemas.microsoft.com/office/drawing/2014/main" id="{81B49845-5EE7-45A6-8657-2EB7A2A17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28</xdr:row>
      <xdr:rowOff>157162</xdr:rowOff>
    </xdr:from>
    <xdr:to>
      <xdr:col>16</xdr:col>
      <xdr:colOff>521493</xdr:colOff>
      <xdr:row>52</xdr:row>
      <xdr:rowOff>121162</xdr:rowOff>
    </xdr:to>
    <xdr:graphicFrame macro="">
      <xdr:nvGraphicFramePr>
        <xdr:cNvPr id="3" name="Chart 2">
          <a:extLst>
            <a:ext uri="{FF2B5EF4-FFF2-40B4-BE49-F238E27FC236}">
              <a16:creationId xmlns:a16="http://schemas.microsoft.com/office/drawing/2014/main" id="{1E434745-63AF-449B-ACA4-56B1B7A98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53</xdr:row>
      <xdr:rowOff>100012</xdr:rowOff>
    </xdr:from>
    <xdr:to>
      <xdr:col>16</xdr:col>
      <xdr:colOff>573881</xdr:colOff>
      <xdr:row>77</xdr:row>
      <xdr:rowOff>64012</xdr:rowOff>
    </xdr:to>
    <xdr:graphicFrame macro="">
      <xdr:nvGraphicFramePr>
        <xdr:cNvPr id="4" name="Chart 3">
          <a:extLst>
            <a:ext uri="{FF2B5EF4-FFF2-40B4-BE49-F238E27FC236}">
              <a16:creationId xmlns:a16="http://schemas.microsoft.com/office/drawing/2014/main" id="{D4AEFDA0-4CCF-4193-9322-1AAAA950D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14286</xdr:colOff>
      <xdr:row>78</xdr:row>
      <xdr:rowOff>52386</xdr:rowOff>
    </xdr:from>
    <xdr:to>
      <xdr:col>21</xdr:col>
      <xdr:colOff>361950</xdr:colOff>
      <xdr:row>108</xdr:row>
      <xdr:rowOff>85725</xdr:rowOff>
    </xdr:to>
    <xdr:graphicFrame macro="">
      <xdr:nvGraphicFramePr>
        <xdr:cNvPr id="5" name="Chart 4">
          <a:extLst>
            <a:ext uri="{FF2B5EF4-FFF2-40B4-BE49-F238E27FC236}">
              <a16:creationId xmlns:a16="http://schemas.microsoft.com/office/drawing/2014/main" id="{DD99C932-028D-49BC-9AAC-53EFBDFB2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569116</xdr:colOff>
      <xdr:row>4</xdr:row>
      <xdr:rowOff>61910</xdr:rowOff>
    </xdr:from>
    <xdr:to>
      <xdr:col>22</xdr:col>
      <xdr:colOff>95248</xdr:colOff>
      <xdr:row>40</xdr:row>
      <xdr:rowOff>142875</xdr:rowOff>
    </xdr:to>
    <xdr:graphicFrame macro="">
      <xdr:nvGraphicFramePr>
        <xdr:cNvPr id="2" name="Chart 1">
          <a:extLst>
            <a:ext uri="{FF2B5EF4-FFF2-40B4-BE49-F238E27FC236}">
              <a16:creationId xmlns:a16="http://schemas.microsoft.com/office/drawing/2014/main" id="{7A328520-1984-41E9-A4D7-2D64D2E47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26192</xdr:colOff>
      <xdr:row>41</xdr:row>
      <xdr:rowOff>0</xdr:rowOff>
    </xdr:from>
    <xdr:to>
      <xdr:col>22</xdr:col>
      <xdr:colOff>102394</xdr:colOff>
      <xdr:row>81</xdr:row>
      <xdr:rowOff>0</xdr:rowOff>
    </xdr:to>
    <xdr:graphicFrame macro="">
      <xdr:nvGraphicFramePr>
        <xdr:cNvPr id="3" name="Chart 2">
          <a:extLst>
            <a:ext uri="{FF2B5EF4-FFF2-40B4-BE49-F238E27FC236}">
              <a16:creationId xmlns:a16="http://schemas.microsoft.com/office/drawing/2014/main" id="{8669A2FD-B6EA-4B97-AA1A-43A446F5C3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514349</xdr:colOff>
      <xdr:row>81</xdr:row>
      <xdr:rowOff>71439</xdr:rowOff>
    </xdr:from>
    <xdr:to>
      <xdr:col>22</xdr:col>
      <xdr:colOff>119061</xdr:colOff>
      <xdr:row>117</xdr:row>
      <xdr:rowOff>171451</xdr:rowOff>
    </xdr:to>
    <xdr:graphicFrame macro="">
      <xdr:nvGraphicFramePr>
        <xdr:cNvPr id="4" name="Chart 3">
          <a:extLst>
            <a:ext uri="{FF2B5EF4-FFF2-40B4-BE49-F238E27FC236}">
              <a16:creationId xmlns:a16="http://schemas.microsoft.com/office/drawing/2014/main" id="{5A78C773-600C-41F6-BC26-6082529B6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500061</xdr:colOff>
      <xdr:row>118</xdr:row>
      <xdr:rowOff>11907</xdr:rowOff>
    </xdr:from>
    <xdr:to>
      <xdr:col>22</xdr:col>
      <xdr:colOff>119062</xdr:colOff>
      <xdr:row>151</xdr:row>
      <xdr:rowOff>2383</xdr:rowOff>
    </xdr:to>
    <xdr:graphicFrame macro="">
      <xdr:nvGraphicFramePr>
        <xdr:cNvPr id="5" name="Chart 4">
          <a:extLst>
            <a:ext uri="{FF2B5EF4-FFF2-40B4-BE49-F238E27FC236}">
              <a16:creationId xmlns:a16="http://schemas.microsoft.com/office/drawing/2014/main" id="{BB858DFA-A78F-4561-87A1-F92080836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569117</xdr:colOff>
      <xdr:row>4</xdr:row>
      <xdr:rowOff>61911</xdr:rowOff>
    </xdr:from>
    <xdr:to>
      <xdr:col>17</xdr:col>
      <xdr:colOff>309561</xdr:colOff>
      <xdr:row>28</xdr:row>
      <xdr:rowOff>28575</xdr:rowOff>
    </xdr:to>
    <xdr:graphicFrame macro="">
      <xdr:nvGraphicFramePr>
        <xdr:cNvPr id="2" name="Chart 1">
          <a:extLst>
            <a:ext uri="{FF2B5EF4-FFF2-40B4-BE49-F238E27FC236}">
              <a16:creationId xmlns:a16="http://schemas.microsoft.com/office/drawing/2014/main" id="{FEDAD57B-71E2-4828-96AB-CECF9703E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585786</xdr:colOff>
      <xdr:row>28</xdr:row>
      <xdr:rowOff>185737</xdr:rowOff>
    </xdr:from>
    <xdr:to>
      <xdr:col>17</xdr:col>
      <xdr:colOff>321468</xdr:colOff>
      <xdr:row>52</xdr:row>
      <xdr:rowOff>149737</xdr:rowOff>
    </xdr:to>
    <xdr:graphicFrame macro="">
      <xdr:nvGraphicFramePr>
        <xdr:cNvPr id="3" name="Chart 2">
          <a:extLst>
            <a:ext uri="{FF2B5EF4-FFF2-40B4-BE49-F238E27FC236}">
              <a16:creationId xmlns:a16="http://schemas.microsoft.com/office/drawing/2014/main" id="{38CDD9A9-D3FA-4F3F-B89B-527088160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54</xdr:row>
      <xdr:rowOff>23812</xdr:rowOff>
    </xdr:from>
    <xdr:to>
      <xdr:col>17</xdr:col>
      <xdr:colOff>381000</xdr:colOff>
      <xdr:row>77</xdr:row>
      <xdr:rowOff>178312</xdr:rowOff>
    </xdr:to>
    <xdr:graphicFrame macro="">
      <xdr:nvGraphicFramePr>
        <xdr:cNvPr id="4" name="Chart 3">
          <a:extLst>
            <a:ext uri="{FF2B5EF4-FFF2-40B4-BE49-F238E27FC236}">
              <a16:creationId xmlns:a16="http://schemas.microsoft.com/office/drawing/2014/main" id="{3F65234C-84CA-4DD2-AD14-9D31EC69F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595311</xdr:colOff>
      <xdr:row>78</xdr:row>
      <xdr:rowOff>159542</xdr:rowOff>
    </xdr:from>
    <xdr:to>
      <xdr:col>21</xdr:col>
      <xdr:colOff>333375</xdr:colOff>
      <xdr:row>109</xdr:row>
      <xdr:rowOff>2381</xdr:rowOff>
    </xdr:to>
    <xdr:graphicFrame macro="">
      <xdr:nvGraphicFramePr>
        <xdr:cNvPr id="5" name="Chart 4">
          <a:extLst>
            <a:ext uri="{FF2B5EF4-FFF2-40B4-BE49-F238E27FC236}">
              <a16:creationId xmlns:a16="http://schemas.microsoft.com/office/drawing/2014/main" id="{FF7F229E-7D7E-46DF-8558-1CE1E24B5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581024</xdr:colOff>
      <xdr:row>4</xdr:row>
      <xdr:rowOff>61910</xdr:rowOff>
    </xdr:from>
    <xdr:to>
      <xdr:col>20</xdr:col>
      <xdr:colOff>416719</xdr:colOff>
      <xdr:row>39</xdr:row>
      <xdr:rowOff>11906</xdr:rowOff>
    </xdr:to>
    <xdr:graphicFrame macro="">
      <xdr:nvGraphicFramePr>
        <xdr:cNvPr id="2" name="Chart 1">
          <a:extLst>
            <a:ext uri="{FF2B5EF4-FFF2-40B4-BE49-F238E27FC236}">
              <a16:creationId xmlns:a16="http://schemas.microsoft.com/office/drawing/2014/main" id="{2D59EEA8-4E80-44B9-8265-525FF623B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585786</xdr:colOff>
      <xdr:row>39</xdr:row>
      <xdr:rowOff>78569</xdr:rowOff>
    </xdr:from>
    <xdr:to>
      <xdr:col>20</xdr:col>
      <xdr:colOff>428625</xdr:colOff>
      <xdr:row>70</xdr:row>
      <xdr:rowOff>154780</xdr:rowOff>
    </xdr:to>
    <xdr:graphicFrame macro="">
      <xdr:nvGraphicFramePr>
        <xdr:cNvPr id="3" name="Chart 2">
          <a:extLst>
            <a:ext uri="{FF2B5EF4-FFF2-40B4-BE49-F238E27FC236}">
              <a16:creationId xmlns:a16="http://schemas.microsoft.com/office/drawing/2014/main" id="{E7BC08CF-510E-4AA8-B33A-376480ED7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566738</xdr:colOff>
      <xdr:row>71</xdr:row>
      <xdr:rowOff>35718</xdr:rowOff>
    </xdr:from>
    <xdr:to>
      <xdr:col>20</xdr:col>
      <xdr:colOff>440531</xdr:colOff>
      <xdr:row>102</xdr:row>
      <xdr:rowOff>71436</xdr:rowOff>
    </xdr:to>
    <xdr:graphicFrame macro="">
      <xdr:nvGraphicFramePr>
        <xdr:cNvPr id="4" name="Chart 3">
          <a:extLst>
            <a:ext uri="{FF2B5EF4-FFF2-40B4-BE49-F238E27FC236}">
              <a16:creationId xmlns:a16="http://schemas.microsoft.com/office/drawing/2014/main" id="{059791C4-72B6-4B1B-A00A-C44AB9160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571497</xdr:colOff>
      <xdr:row>102</xdr:row>
      <xdr:rowOff>159524</xdr:rowOff>
    </xdr:from>
    <xdr:to>
      <xdr:col>22</xdr:col>
      <xdr:colOff>428623</xdr:colOff>
      <xdr:row>133</xdr:row>
      <xdr:rowOff>2363</xdr:rowOff>
    </xdr:to>
    <xdr:graphicFrame macro="">
      <xdr:nvGraphicFramePr>
        <xdr:cNvPr id="5" name="Chart 4">
          <a:extLst>
            <a:ext uri="{FF2B5EF4-FFF2-40B4-BE49-F238E27FC236}">
              <a16:creationId xmlns:a16="http://schemas.microsoft.com/office/drawing/2014/main" id="{E0709A90-5290-4E9B-B88F-95DE173C5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581024</xdr:colOff>
      <xdr:row>4</xdr:row>
      <xdr:rowOff>61911</xdr:rowOff>
    </xdr:from>
    <xdr:to>
      <xdr:col>17</xdr:col>
      <xdr:colOff>440531</xdr:colOff>
      <xdr:row>28</xdr:row>
      <xdr:rowOff>28575</xdr:rowOff>
    </xdr:to>
    <xdr:graphicFrame macro="">
      <xdr:nvGraphicFramePr>
        <xdr:cNvPr id="2" name="Chart 1">
          <a:extLst>
            <a:ext uri="{FF2B5EF4-FFF2-40B4-BE49-F238E27FC236}">
              <a16:creationId xmlns:a16="http://schemas.microsoft.com/office/drawing/2014/main" id="{CC51B510-41E4-47F9-BCD9-608A16693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585786</xdr:colOff>
      <xdr:row>29</xdr:row>
      <xdr:rowOff>54768</xdr:rowOff>
    </xdr:from>
    <xdr:to>
      <xdr:col>17</xdr:col>
      <xdr:colOff>440530</xdr:colOff>
      <xdr:row>53</xdr:row>
      <xdr:rowOff>18768</xdr:rowOff>
    </xdr:to>
    <xdr:graphicFrame macro="">
      <xdr:nvGraphicFramePr>
        <xdr:cNvPr id="3" name="Chart 2">
          <a:extLst>
            <a:ext uri="{FF2B5EF4-FFF2-40B4-BE49-F238E27FC236}">
              <a16:creationId xmlns:a16="http://schemas.microsoft.com/office/drawing/2014/main" id="{EDF47831-D0B7-4065-8DEB-8698CAE98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578644</xdr:colOff>
      <xdr:row>54</xdr:row>
      <xdr:rowOff>83344</xdr:rowOff>
    </xdr:from>
    <xdr:to>
      <xdr:col>17</xdr:col>
      <xdr:colOff>476250</xdr:colOff>
      <xdr:row>78</xdr:row>
      <xdr:rowOff>47344</xdr:rowOff>
    </xdr:to>
    <xdr:graphicFrame macro="">
      <xdr:nvGraphicFramePr>
        <xdr:cNvPr id="4" name="Chart 3">
          <a:extLst>
            <a:ext uri="{FF2B5EF4-FFF2-40B4-BE49-F238E27FC236}">
              <a16:creationId xmlns:a16="http://schemas.microsoft.com/office/drawing/2014/main" id="{9D5AFCF5-C9C1-4EAC-A9CE-2B52F8E12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571497</xdr:colOff>
      <xdr:row>79</xdr:row>
      <xdr:rowOff>52386</xdr:rowOff>
    </xdr:from>
    <xdr:to>
      <xdr:col>22</xdr:col>
      <xdr:colOff>428623</xdr:colOff>
      <xdr:row>109</xdr:row>
      <xdr:rowOff>85725</xdr:rowOff>
    </xdr:to>
    <xdr:graphicFrame macro="">
      <xdr:nvGraphicFramePr>
        <xdr:cNvPr id="5" name="Chart 4">
          <a:extLst>
            <a:ext uri="{FF2B5EF4-FFF2-40B4-BE49-F238E27FC236}">
              <a16:creationId xmlns:a16="http://schemas.microsoft.com/office/drawing/2014/main" id="{3D0AAB81-D586-4489-80A0-7EF7C426A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569116</xdr:colOff>
      <xdr:row>2</xdr:row>
      <xdr:rowOff>47625</xdr:rowOff>
    </xdr:from>
    <xdr:to>
      <xdr:col>19</xdr:col>
      <xdr:colOff>11906</xdr:colOff>
      <xdr:row>28</xdr:row>
      <xdr:rowOff>28575</xdr:rowOff>
    </xdr:to>
    <xdr:graphicFrame macro="">
      <xdr:nvGraphicFramePr>
        <xdr:cNvPr id="2" name="Chart 1">
          <a:extLst>
            <a:ext uri="{FF2B5EF4-FFF2-40B4-BE49-F238E27FC236}">
              <a16:creationId xmlns:a16="http://schemas.microsoft.com/office/drawing/2014/main" id="{FB47E37D-5376-442C-8386-3232C670F7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371474</xdr:colOff>
      <xdr:row>28</xdr:row>
      <xdr:rowOff>166687</xdr:rowOff>
    </xdr:from>
    <xdr:to>
      <xdr:col>18</xdr:col>
      <xdr:colOff>595311</xdr:colOff>
      <xdr:row>54</xdr:row>
      <xdr:rowOff>35718</xdr:rowOff>
    </xdr:to>
    <xdr:graphicFrame macro="">
      <xdr:nvGraphicFramePr>
        <xdr:cNvPr id="3" name="Chart 2">
          <a:extLst>
            <a:ext uri="{FF2B5EF4-FFF2-40B4-BE49-F238E27FC236}">
              <a16:creationId xmlns:a16="http://schemas.microsoft.com/office/drawing/2014/main" id="{A59751CD-402A-4286-9846-F5B2B7ADC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352425</xdr:colOff>
      <xdr:row>54</xdr:row>
      <xdr:rowOff>83343</xdr:rowOff>
    </xdr:from>
    <xdr:to>
      <xdr:col>19</xdr:col>
      <xdr:colOff>23813</xdr:colOff>
      <xdr:row>80</xdr:row>
      <xdr:rowOff>47625</xdr:rowOff>
    </xdr:to>
    <xdr:graphicFrame macro="">
      <xdr:nvGraphicFramePr>
        <xdr:cNvPr id="4" name="Chart 3">
          <a:extLst>
            <a:ext uri="{FF2B5EF4-FFF2-40B4-BE49-F238E27FC236}">
              <a16:creationId xmlns:a16="http://schemas.microsoft.com/office/drawing/2014/main" id="{A8BDF475-55A9-441A-87BF-CA27E58556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404810</xdr:colOff>
      <xdr:row>81</xdr:row>
      <xdr:rowOff>4760</xdr:rowOff>
    </xdr:from>
    <xdr:to>
      <xdr:col>22</xdr:col>
      <xdr:colOff>357187</xdr:colOff>
      <xdr:row>119</xdr:row>
      <xdr:rowOff>0</xdr:rowOff>
    </xdr:to>
    <xdr:graphicFrame macro="">
      <xdr:nvGraphicFramePr>
        <xdr:cNvPr id="5" name="Chart 4">
          <a:extLst>
            <a:ext uri="{FF2B5EF4-FFF2-40B4-BE49-F238E27FC236}">
              <a16:creationId xmlns:a16="http://schemas.microsoft.com/office/drawing/2014/main" id="{C77DF4A2-2194-42E8-8D6C-DA6B89045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4</xdr:row>
      <xdr:rowOff>80961</xdr:rowOff>
    </xdr:from>
    <xdr:to>
      <xdr:col>16</xdr:col>
      <xdr:colOff>600075</xdr:colOff>
      <xdr:row>31</xdr:row>
      <xdr:rowOff>47625</xdr:rowOff>
    </xdr:to>
    <xdr:graphicFrame macro="">
      <xdr:nvGraphicFramePr>
        <xdr:cNvPr id="2" name="Chart 1">
          <a:extLst>
            <a:ext uri="{FF2B5EF4-FFF2-40B4-BE49-F238E27FC236}">
              <a16:creationId xmlns:a16="http://schemas.microsoft.com/office/drawing/2014/main" id="{34AAAE90-1475-42D0-A63C-964C4638E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100012</xdr:rowOff>
    </xdr:from>
    <xdr:to>
      <xdr:col>17</xdr:col>
      <xdr:colOff>19050</xdr:colOff>
      <xdr:row>60</xdr:row>
      <xdr:rowOff>114300</xdr:rowOff>
    </xdr:to>
    <xdr:graphicFrame macro="">
      <xdr:nvGraphicFramePr>
        <xdr:cNvPr id="3" name="Chart 2">
          <a:extLst>
            <a:ext uri="{FF2B5EF4-FFF2-40B4-BE49-F238E27FC236}">
              <a16:creationId xmlns:a16="http://schemas.microsoft.com/office/drawing/2014/main" id="{B7140ED7-B9AC-44C0-AD6B-A796FD2FB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xdr:colOff>
      <xdr:row>61</xdr:row>
      <xdr:rowOff>4762</xdr:rowOff>
    </xdr:from>
    <xdr:to>
      <xdr:col>17</xdr:col>
      <xdr:colOff>9524</xdr:colOff>
      <xdr:row>88</xdr:row>
      <xdr:rowOff>19050</xdr:rowOff>
    </xdr:to>
    <xdr:graphicFrame macro="">
      <xdr:nvGraphicFramePr>
        <xdr:cNvPr id="4" name="Chart 3">
          <a:extLst>
            <a:ext uri="{FF2B5EF4-FFF2-40B4-BE49-F238E27FC236}">
              <a16:creationId xmlns:a16="http://schemas.microsoft.com/office/drawing/2014/main" id="{3D63005C-A058-424B-8A80-947C88488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33336</xdr:colOff>
      <xdr:row>88</xdr:row>
      <xdr:rowOff>71436</xdr:rowOff>
    </xdr:from>
    <xdr:to>
      <xdr:col>16</xdr:col>
      <xdr:colOff>609599</xdr:colOff>
      <xdr:row>114</xdr:row>
      <xdr:rowOff>114300</xdr:rowOff>
    </xdr:to>
    <xdr:graphicFrame macro="">
      <xdr:nvGraphicFramePr>
        <xdr:cNvPr id="5" name="Chart 4">
          <a:extLst>
            <a:ext uri="{FF2B5EF4-FFF2-40B4-BE49-F238E27FC236}">
              <a16:creationId xmlns:a16="http://schemas.microsoft.com/office/drawing/2014/main" id="{1E262769-2593-40CF-A0D5-9B0BB98E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4</xdr:row>
      <xdr:rowOff>80961</xdr:rowOff>
    </xdr:from>
    <xdr:to>
      <xdr:col>15</xdr:col>
      <xdr:colOff>247650</xdr:colOff>
      <xdr:row>28</xdr:row>
      <xdr:rowOff>47625</xdr:rowOff>
    </xdr:to>
    <xdr:graphicFrame macro="">
      <xdr:nvGraphicFramePr>
        <xdr:cNvPr id="2" name="Chart 1">
          <a:extLst>
            <a:ext uri="{FF2B5EF4-FFF2-40B4-BE49-F238E27FC236}">
              <a16:creationId xmlns:a16="http://schemas.microsoft.com/office/drawing/2014/main" id="{3D837B6A-73CB-4A56-8307-DD17ABCFF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29</xdr:row>
      <xdr:rowOff>14287</xdr:rowOff>
    </xdr:from>
    <xdr:to>
      <xdr:col>15</xdr:col>
      <xdr:colOff>259125</xdr:colOff>
      <xdr:row>52</xdr:row>
      <xdr:rowOff>168787</xdr:rowOff>
    </xdr:to>
    <xdr:graphicFrame macro="">
      <xdr:nvGraphicFramePr>
        <xdr:cNvPr id="3" name="Chart 2">
          <a:extLst>
            <a:ext uri="{FF2B5EF4-FFF2-40B4-BE49-F238E27FC236}">
              <a16:creationId xmlns:a16="http://schemas.microsoft.com/office/drawing/2014/main" id="{B7266E94-F68B-4A75-8C32-25525B9F6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53</xdr:row>
      <xdr:rowOff>166687</xdr:rowOff>
    </xdr:from>
    <xdr:to>
      <xdr:col>15</xdr:col>
      <xdr:colOff>268650</xdr:colOff>
      <xdr:row>77</xdr:row>
      <xdr:rowOff>130687</xdr:rowOff>
    </xdr:to>
    <xdr:graphicFrame macro="">
      <xdr:nvGraphicFramePr>
        <xdr:cNvPr id="4" name="Chart 3">
          <a:extLst>
            <a:ext uri="{FF2B5EF4-FFF2-40B4-BE49-F238E27FC236}">
              <a16:creationId xmlns:a16="http://schemas.microsoft.com/office/drawing/2014/main" id="{BF9C2862-7FBE-474B-B233-E32369368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61912</xdr:colOff>
      <xdr:row>78</xdr:row>
      <xdr:rowOff>157161</xdr:rowOff>
    </xdr:from>
    <xdr:to>
      <xdr:col>17</xdr:col>
      <xdr:colOff>28312</xdr:colOff>
      <xdr:row>104</xdr:row>
      <xdr:rowOff>161924</xdr:rowOff>
    </xdr:to>
    <xdr:graphicFrame macro="">
      <xdr:nvGraphicFramePr>
        <xdr:cNvPr id="5" name="Chart 4">
          <a:hlinkClick xmlns:r="http://schemas.openxmlformats.org/officeDocument/2006/relationships" r:id="rId4"/>
          <a:extLst>
            <a:ext uri="{FF2B5EF4-FFF2-40B4-BE49-F238E27FC236}">
              <a16:creationId xmlns:a16="http://schemas.microsoft.com/office/drawing/2014/main" id="{7CEA9BD1-93E0-4738-8C63-82054CC89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590549</xdr:colOff>
      <xdr:row>4</xdr:row>
      <xdr:rowOff>33335</xdr:rowOff>
    </xdr:from>
    <xdr:to>
      <xdr:col>18</xdr:col>
      <xdr:colOff>600075</xdr:colOff>
      <xdr:row>35</xdr:row>
      <xdr:rowOff>28575</xdr:rowOff>
    </xdr:to>
    <xdr:graphicFrame macro="">
      <xdr:nvGraphicFramePr>
        <xdr:cNvPr id="2" name="Chart 1">
          <a:extLst>
            <a:ext uri="{FF2B5EF4-FFF2-40B4-BE49-F238E27FC236}">
              <a16:creationId xmlns:a16="http://schemas.microsoft.com/office/drawing/2014/main" id="{93A221E6-67EE-4947-A606-1E64FF00E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35</xdr:row>
      <xdr:rowOff>119061</xdr:rowOff>
    </xdr:from>
    <xdr:to>
      <xdr:col>19</xdr:col>
      <xdr:colOff>9525</xdr:colOff>
      <xdr:row>67</xdr:row>
      <xdr:rowOff>180974</xdr:rowOff>
    </xdr:to>
    <xdr:graphicFrame macro="">
      <xdr:nvGraphicFramePr>
        <xdr:cNvPr id="3" name="Chart 2">
          <a:extLst>
            <a:ext uri="{FF2B5EF4-FFF2-40B4-BE49-F238E27FC236}">
              <a16:creationId xmlns:a16="http://schemas.microsoft.com/office/drawing/2014/main" id="{898D0FB8-B791-4E64-8CD3-ACB443FE9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590548</xdr:colOff>
      <xdr:row>68</xdr:row>
      <xdr:rowOff>100011</xdr:rowOff>
    </xdr:from>
    <xdr:to>
      <xdr:col>19</xdr:col>
      <xdr:colOff>590549</xdr:colOff>
      <xdr:row>110</xdr:row>
      <xdr:rowOff>47625</xdr:rowOff>
    </xdr:to>
    <xdr:graphicFrame macro="">
      <xdr:nvGraphicFramePr>
        <xdr:cNvPr id="4" name="Chart 3">
          <a:extLst>
            <a:ext uri="{FF2B5EF4-FFF2-40B4-BE49-F238E27FC236}">
              <a16:creationId xmlns:a16="http://schemas.microsoft.com/office/drawing/2014/main" id="{51D471D5-2BB7-47DE-9D67-68477F693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585786</xdr:colOff>
      <xdr:row>112</xdr:row>
      <xdr:rowOff>80961</xdr:rowOff>
    </xdr:from>
    <xdr:to>
      <xdr:col>20</xdr:col>
      <xdr:colOff>19050</xdr:colOff>
      <xdr:row>142</xdr:row>
      <xdr:rowOff>114300</xdr:rowOff>
    </xdr:to>
    <xdr:graphicFrame macro="">
      <xdr:nvGraphicFramePr>
        <xdr:cNvPr id="5" name="Chart 4">
          <a:extLst>
            <a:ext uri="{FF2B5EF4-FFF2-40B4-BE49-F238E27FC236}">
              <a16:creationId xmlns:a16="http://schemas.microsoft.com/office/drawing/2014/main" id="{9AF302BE-5AF4-4FF4-B0CA-39662AC8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590549</xdr:colOff>
      <xdr:row>4</xdr:row>
      <xdr:rowOff>33336</xdr:rowOff>
    </xdr:from>
    <xdr:to>
      <xdr:col>15</xdr:col>
      <xdr:colOff>228600</xdr:colOff>
      <xdr:row>28</xdr:row>
      <xdr:rowOff>0</xdr:rowOff>
    </xdr:to>
    <xdr:graphicFrame macro="">
      <xdr:nvGraphicFramePr>
        <xdr:cNvPr id="2" name="Chart 1">
          <a:extLst>
            <a:ext uri="{FF2B5EF4-FFF2-40B4-BE49-F238E27FC236}">
              <a16:creationId xmlns:a16="http://schemas.microsoft.com/office/drawing/2014/main" id="{0A4BFD9C-E31D-4F2F-B4F9-49158267A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28</xdr:row>
      <xdr:rowOff>147637</xdr:rowOff>
    </xdr:from>
    <xdr:to>
      <xdr:col>15</xdr:col>
      <xdr:colOff>240075</xdr:colOff>
      <xdr:row>52</xdr:row>
      <xdr:rowOff>111637</xdr:rowOff>
    </xdr:to>
    <xdr:graphicFrame macro="">
      <xdr:nvGraphicFramePr>
        <xdr:cNvPr id="3" name="Chart 2">
          <a:extLst>
            <a:ext uri="{FF2B5EF4-FFF2-40B4-BE49-F238E27FC236}">
              <a16:creationId xmlns:a16="http://schemas.microsoft.com/office/drawing/2014/main" id="{6D598604-DE38-43DC-B849-668F66DE6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600075</xdr:colOff>
      <xdr:row>53</xdr:row>
      <xdr:rowOff>71437</xdr:rowOff>
    </xdr:from>
    <xdr:to>
      <xdr:col>15</xdr:col>
      <xdr:colOff>240075</xdr:colOff>
      <xdr:row>77</xdr:row>
      <xdr:rowOff>35437</xdr:rowOff>
    </xdr:to>
    <xdr:graphicFrame macro="">
      <xdr:nvGraphicFramePr>
        <xdr:cNvPr id="4" name="Chart 3">
          <a:extLst>
            <a:ext uri="{FF2B5EF4-FFF2-40B4-BE49-F238E27FC236}">
              <a16:creationId xmlns:a16="http://schemas.microsoft.com/office/drawing/2014/main" id="{E03E1DB0-1069-455A-A00D-9BE1BE2E4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595311</xdr:colOff>
      <xdr:row>78</xdr:row>
      <xdr:rowOff>4761</xdr:rowOff>
    </xdr:from>
    <xdr:to>
      <xdr:col>20</xdr:col>
      <xdr:colOff>28575</xdr:colOff>
      <xdr:row>108</xdr:row>
      <xdr:rowOff>38100</xdr:rowOff>
    </xdr:to>
    <xdr:graphicFrame macro="">
      <xdr:nvGraphicFramePr>
        <xdr:cNvPr id="5" name="Chart 4">
          <a:extLst>
            <a:ext uri="{FF2B5EF4-FFF2-40B4-BE49-F238E27FC236}">
              <a16:creationId xmlns:a16="http://schemas.microsoft.com/office/drawing/2014/main" id="{6E748D62-6D30-4ACC-BDC9-3035001DB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9524</xdr:colOff>
      <xdr:row>3</xdr:row>
      <xdr:rowOff>185736</xdr:rowOff>
    </xdr:from>
    <xdr:to>
      <xdr:col>17</xdr:col>
      <xdr:colOff>0</xdr:colOff>
      <xdr:row>29</xdr:row>
      <xdr:rowOff>95250</xdr:rowOff>
    </xdr:to>
    <xdr:graphicFrame macro="">
      <xdr:nvGraphicFramePr>
        <xdr:cNvPr id="2" name="Chart 1">
          <a:extLst>
            <a:ext uri="{FF2B5EF4-FFF2-40B4-BE49-F238E27FC236}">
              <a16:creationId xmlns:a16="http://schemas.microsoft.com/office/drawing/2014/main" id="{AC46C12E-D937-4E12-B03E-208BB5B28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xdr:colOff>
      <xdr:row>29</xdr:row>
      <xdr:rowOff>176211</xdr:rowOff>
    </xdr:from>
    <xdr:to>
      <xdr:col>17</xdr:col>
      <xdr:colOff>9524</xdr:colOff>
      <xdr:row>54</xdr:row>
      <xdr:rowOff>142874</xdr:rowOff>
    </xdr:to>
    <xdr:graphicFrame macro="">
      <xdr:nvGraphicFramePr>
        <xdr:cNvPr id="3" name="Chart 2">
          <a:extLst>
            <a:ext uri="{FF2B5EF4-FFF2-40B4-BE49-F238E27FC236}">
              <a16:creationId xmlns:a16="http://schemas.microsoft.com/office/drawing/2014/main" id="{6E9A4823-2914-4D5C-88EC-5521D1AF86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xdr:colOff>
      <xdr:row>55</xdr:row>
      <xdr:rowOff>14286</xdr:rowOff>
    </xdr:from>
    <xdr:to>
      <xdr:col>17</xdr:col>
      <xdr:colOff>9524</xdr:colOff>
      <xdr:row>82</xdr:row>
      <xdr:rowOff>38099</xdr:rowOff>
    </xdr:to>
    <xdr:graphicFrame macro="">
      <xdr:nvGraphicFramePr>
        <xdr:cNvPr id="4" name="Chart 3">
          <a:extLst>
            <a:ext uri="{FF2B5EF4-FFF2-40B4-BE49-F238E27FC236}">
              <a16:creationId xmlns:a16="http://schemas.microsoft.com/office/drawing/2014/main" id="{F24BAEA5-F632-4538-829B-D51781247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4761</xdr:colOff>
      <xdr:row>82</xdr:row>
      <xdr:rowOff>71436</xdr:rowOff>
    </xdr:from>
    <xdr:to>
      <xdr:col>23</xdr:col>
      <xdr:colOff>9525</xdr:colOff>
      <xdr:row>122</xdr:row>
      <xdr:rowOff>66675</xdr:rowOff>
    </xdr:to>
    <xdr:graphicFrame macro="">
      <xdr:nvGraphicFramePr>
        <xdr:cNvPr id="5" name="Chart 4">
          <a:extLst>
            <a:ext uri="{FF2B5EF4-FFF2-40B4-BE49-F238E27FC236}">
              <a16:creationId xmlns:a16="http://schemas.microsoft.com/office/drawing/2014/main" id="{C1C4FB1F-3859-4F07-9706-B9DDEBC68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9524</xdr:colOff>
      <xdr:row>3</xdr:row>
      <xdr:rowOff>185736</xdr:rowOff>
    </xdr:from>
    <xdr:to>
      <xdr:col>15</xdr:col>
      <xdr:colOff>257175</xdr:colOff>
      <xdr:row>27</xdr:row>
      <xdr:rowOff>152400</xdr:rowOff>
    </xdr:to>
    <xdr:graphicFrame macro="">
      <xdr:nvGraphicFramePr>
        <xdr:cNvPr id="2" name="Chart 1">
          <a:extLst>
            <a:ext uri="{FF2B5EF4-FFF2-40B4-BE49-F238E27FC236}">
              <a16:creationId xmlns:a16="http://schemas.microsoft.com/office/drawing/2014/main" id="{10DDE4CE-3996-45A6-990E-E610EE428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28</xdr:row>
      <xdr:rowOff>128587</xdr:rowOff>
    </xdr:from>
    <xdr:to>
      <xdr:col>15</xdr:col>
      <xdr:colOff>259125</xdr:colOff>
      <xdr:row>52</xdr:row>
      <xdr:rowOff>92587</xdr:rowOff>
    </xdr:to>
    <xdr:graphicFrame macro="">
      <xdr:nvGraphicFramePr>
        <xdr:cNvPr id="3" name="Chart 2">
          <a:extLst>
            <a:ext uri="{FF2B5EF4-FFF2-40B4-BE49-F238E27FC236}">
              <a16:creationId xmlns:a16="http://schemas.microsoft.com/office/drawing/2014/main" id="{0CD111F6-4253-4AC2-93F1-CF80B444C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53</xdr:row>
      <xdr:rowOff>52387</xdr:rowOff>
    </xdr:from>
    <xdr:to>
      <xdr:col>15</xdr:col>
      <xdr:colOff>278175</xdr:colOff>
      <xdr:row>77</xdr:row>
      <xdr:rowOff>16387</xdr:rowOff>
    </xdr:to>
    <xdr:graphicFrame macro="">
      <xdr:nvGraphicFramePr>
        <xdr:cNvPr id="4" name="Chart 3">
          <a:extLst>
            <a:ext uri="{FF2B5EF4-FFF2-40B4-BE49-F238E27FC236}">
              <a16:creationId xmlns:a16="http://schemas.microsoft.com/office/drawing/2014/main" id="{286CEDAA-3BC1-4D63-A413-F1F37255F3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42861</xdr:colOff>
      <xdr:row>77</xdr:row>
      <xdr:rowOff>176211</xdr:rowOff>
    </xdr:from>
    <xdr:to>
      <xdr:col>20</xdr:col>
      <xdr:colOff>85725</xdr:colOff>
      <xdr:row>108</xdr:row>
      <xdr:rowOff>19050</xdr:rowOff>
    </xdr:to>
    <xdr:graphicFrame macro="">
      <xdr:nvGraphicFramePr>
        <xdr:cNvPr id="5" name="Chart 4">
          <a:extLst>
            <a:ext uri="{FF2B5EF4-FFF2-40B4-BE49-F238E27FC236}">
              <a16:creationId xmlns:a16="http://schemas.microsoft.com/office/drawing/2014/main" id="{8252423B-DD7B-464F-8D2D-23DB0443A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157160</xdr:rowOff>
    </xdr:from>
    <xdr:to>
      <xdr:col>18</xdr:col>
      <xdr:colOff>9526</xdr:colOff>
      <xdr:row>31</xdr:row>
      <xdr:rowOff>142875</xdr:rowOff>
    </xdr:to>
    <xdr:graphicFrame macro="">
      <xdr:nvGraphicFramePr>
        <xdr:cNvPr id="2" name="Chart 1">
          <a:extLst>
            <a:ext uri="{FF2B5EF4-FFF2-40B4-BE49-F238E27FC236}">
              <a16:creationId xmlns:a16="http://schemas.microsoft.com/office/drawing/2014/main" id="{B5C05D82-BB05-479D-B4A9-2366A2996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600074</xdr:colOff>
      <xdr:row>32</xdr:row>
      <xdr:rowOff>23811</xdr:rowOff>
    </xdr:from>
    <xdr:to>
      <xdr:col>17</xdr:col>
      <xdr:colOff>609599</xdr:colOff>
      <xdr:row>58</xdr:row>
      <xdr:rowOff>180974</xdr:rowOff>
    </xdr:to>
    <xdr:graphicFrame macro="">
      <xdr:nvGraphicFramePr>
        <xdr:cNvPr id="3" name="Chart 2">
          <a:extLst>
            <a:ext uri="{FF2B5EF4-FFF2-40B4-BE49-F238E27FC236}">
              <a16:creationId xmlns:a16="http://schemas.microsoft.com/office/drawing/2014/main" id="{833F7F54-8A33-489B-A4F9-5BC797706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59</xdr:row>
      <xdr:rowOff>61912</xdr:rowOff>
    </xdr:from>
    <xdr:to>
      <xdr:col>18</xdr:col>
      <xdr:colOff>9525</xdr:colOff>
      <xdr:row>91</xdr:row>
      <xdr:rowOff>0</xdr:rowOff>
    </xdr:to>
    <xdr:graphicFrame macro="">
      <xdr:nvGraphicFramePr>
        <xdr:cNvPr id="4" name="Chart 3">
          <a:extLst>
            <a:ext uri="{FF2B5EF4-FFF2-40B4-BE49-F238E27FC236}">
              <a16:creationId xmlns:a16="http://schemas.microsoft.com/office/drawing/2014/main" id="{C9A7B9A6-1C42-49C3-86A7-31A1712DE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604836</xdr:colOff>
      <xdr:row>91</xdr:row>
      <xdr:rowOff>42861</xdr:rowOff>
    </xdr:from>
    <xdr:to>
      <xdr:col>20</xdr:col>
      <xdr:colOff>38100</xdr:colOff>
      <xdr:row>121</xdr:row>
      <xdr:rowOff>76200</xdr:rowOff>
    </xdr:to>
    <xdr:graphicFrame macro="">
      <xdr:nvGraphicFramePr>
        <xdr:cNvPr id="5" name="Chart 4">
          <a:extLst>
            <a:ext uri="{FF2B5EF4-FFF2-40B4-BE49-F238E27FC236}">
              <a16:creationId xmlns:a16="http://schemas.microsoft.com/office/drawing/2014/main" id="{F3F91791-C215-4874-971A-7AE62D944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lto-youth.net/rc/training-and-cooperation/tc-rc-nanetworktcs/youthworkers-competence-mode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0099"/>
  </sheetPr>
  <dimension ref="B1:N42"/>
  <sheetViews>
    <sheetView topLeftCell="A22" workbookViewId="0">
      <selection activeCell="C34" sqref="C34:G34"/>
    </sheetView>
  </sheetViews>
  <sheetFormatPr defaultColWidth="9.140625" defaultRowHeight="18.75" x14ac:dyDescent="0.3"/>
  <cols>
    <col min="1" max="2" width="9.140625" style="34"/>
    <col min="3" max="3" width="48.140625" style="34" customWidth="1"/>
    <col min="4" max="4" width="8.85546875" style="34" customWidth="1"/>
    <col min="5" max="16384" width="9.140625" style="34"/>
  </cols>
  <sheetData>
    <row r="1" spans="2:14" ht="19.5" thickBot="1" x14ac:dyDescent="0.35"/>
    <row r="2" spans="2:14" x14ac:dyDescent="0.3">
      <c r="B2" s="35"/>
      <c r="C2" s="36"/>
      <c r="D2" s="36"/>
      <c r="E2" s="36"/>
      <c r="F2" s="36"/>
      <c r="G2" s="36"/>
      <c r="H2" s="36"/>
      <c r="I2" s="36"/>
      <c r="J2" s="36"/>
      <c r="K2" s="36"/>
      <c r="L2" s="36"/>
      <c r="M2" s="36"/>
      <c r="N2" s="37"/>
    </row>
    <row r="3" spans="2:14" ht="21" customHeight="1" x14ac:dyDescent="0.3">
      <c r="B3" s="38"/>
      <c r="C3" s="39" t="s">
        <v>311</v>
      </c>
      <c r="D3" s="39"/>
      <c r="E3" s="39"/>
      <c r="F3" s="39"/>
      <c r="G3" s="39"/>
      <c r="H3" s="39"/>
      <c r="I3" s="39"/>
      <c r="J3" s="39"/>
      <c r="K3" s="39"/>
      <c r="L3" s="39"/>
      <c r="M3" s="39"/>
      <c r="N3" s="40"/>
    </row>
    <row r="4" spans="2:14" ht="21" customHeight="1" x14ac:dyDescent="0.3">
      <c r="B4" s="38"/>
      <c r="C4" s="39"/>
      <c r="D4" s="39"/>
      <c r="E4" s="39"/>
      <c r="F4" s="39"/>
      <c r="G4" s="39"/>
      <c r="H4" s="39"/>
      <c r="I4" s="39"/>
      <c r="J4" s="39"/>
      <c r="K4" s="39"/>
      <c r="L4" s="39"/>
      <c r="M4" s="39"/>
      <c r="N4" s="40"/>
    </row>
    <row r="5" spans="2:14" ht="40.5" customHeight="1" x14ac:dyDescent="0.3">
      <c r="B5" s="38"/>
      <c r="C5" s="67" t="s">
        <v>313</v>
      </c>
      <c r="D5" s="67"/>
      <c r="E5" s="67"/>
      <c r="F5" s="67"/>
      <c r="G5" s="67"/>
      <c r="H5" s="67"/>
      <c r="I5" s="67"/>
      <c r="J5" s="67"/>
      <c r="K5" s="67"/>
      <c r="L5" s="67"/>
      <c r="M5" s="67"/>
      <c r="N5" s="40"/>
    </row>
    <row r="6" spans="2:14" ht="21" customHeight="1" x14ac:dyDescent="0.3">
      <c r="B6" s="38"/>
      <c r="C6" s="68" t="s">
        <v>312</v>
      </c>
      <c r="D6" s="68"/>
      <c r="E6" s="68"/>
      <c r="F6" s="68"/>
      <c r="G6" s="68"/>
      <c r="H6" s="68"/>
      <c r="I6" s="68"/>
      <c r="J6" s="68"/>
      <c r="K6" s="68"/>
      <c r="L6" s="68"/>
      <c r="M6" s="68"/>
      <c r="N6" s="40"/>
    </row>
    <row r="7" spans="2:14" ht="9.75" customHeight="1" x14ac:dyDescent="0.3">
      <c r="B7" s="38"/>
      <c r="C7" s="41"/>
      <c r="D7" s="41"/>
      <c r="E7" s="41"/>
      <c r="F7" s="41"/>
      <c r="G7" s="41"/>
      <c r="H7" s="41"/>
      <c r="I7" s="41"/>
      <c r="J7" s="41"/>
      <c r="K7" s="41"/>
      <c r="L7" s="41"/>
      <c r="M7" s="41"/>
      <c r="N7" s="40"/>
    </row>
    <row r="8" spans="2:14" ht="21" customHeight="1" x14ac:dyDescent="0.3">
      <c r="B8" s="38"/>
      <c r="C8" s="69" t="s">
        <v>314</v>
      </c>
      <c r="D8" s="69"/>
      <c r="E8" s="69"/>
      <c r="F8" s="69"/>
      <c r="G8" s="69"/>
      <c r="H8" s="69"/>
      <c r="I8" s="69"/>
      <c r="J8" s="69"/>
      <c r="K8" s="69"/>
      <c r="L8" s="69"/>
      <c r="M8" s="69"/>
      <c r="N8" s="40"/>
    </row>
    <row r="9" spans="2:14" ht="33.6" customHeight="1" x14ac:dyDescent="0.3">
      <c r="B9" s="38"/>
      <c r="C9" s="69"/>
      <c r="D9" s="69"/>
      <c r="E9" s="69"/>
      <c r="F9" s="69"/>
      <c r="G9" s="69"/>
      <c r="H9" s="69"/>
      <c r="I9" s="69"/>
      <c r="J9" s="69"/>
      <c r="K9" s="69"/>
      <c r="L9" s="69"/>
      <c r="M9" s="69"/>
      <c r="N9" s="40"/>
    </row>
    <row r="10" spans="2:14" ht="20.45" customHeight="1" x14ac:dyDescent="0.3">
      <c r="B10" s="38"/>
      <c r="C10" s="39"/>
      <c r="D10" s="39"/>
      <c r="E10" s="39"/>
      <c r="F10" s="39"/>
      <c r="G10" s="39"/>
      <c r="H10" s="39"/>
      <c r="I10" s="39"/>
      <c r="J10" s="39"/>
      <c r="K10" s="39"/>
      <c r="L10" s="39"/>
      <c r="M10" s="39"/>
      <c r="N10" s="40"/>
    </row>
    <row r="11" spans="2:14" ht="21.95" customHeight="1" x14ac:dyDescent="0.3">
      <c r="B11" s="38"/>
      <c r="C11" s="65" t="s">
        <v>304</v>
      </c>
      <c r="D11" s="65"/>
      <c r="E11" s="65"/>
      <c r="F11" s="65"/>
      <c r="G11" s="65"/>
      <c r="H11" s="65"/>
      <c r="I11" s="65"/>
      <c r="J11" s="65"/>
      <c r="K11" s="65"/>
      <c r="L11" s="65"/>
      <c r="M11" s="65"/>
      <c r="N11" s="40"/>
    </row>
    <row r="12" spans="2:14" ht="50.1" customHeight="1" x14ac:dyDescent="0.3">
      <c r="B12" s="38"/>
      <c r="C12" s="70" t="s">
        <v>345</v>
      </c>
      <c r="D12" s="70"/>
      <c r="E12" s="70"/>
      <c r="F12" s="70"/>
      <c r="G12" s="70"/>
      <c r="H12" s="70"/>
      <c r="I12" s="70"/>
      <c r="J12" s="70"/>
      <c r="K12" s="70"/>
      <c r="L12" s="70"/>
      <c r="M12" s="70"/>
      <c r="N12" s="40"/>
    </row>
    <row r="13" spans="2:14" ht="57.95" customHeight="1" x14ac:dyDescent="0.3">
      <c r="B13" s="38"/>
      <c r="C13" s="70" t="s">
        <v>346</v>
      </c>
      <c r="D13" s="70"/>
      <c r="E13" s="70"/>
      <c r="F13" s="70"/>
      <c r="G13" s="70"/>
      <c r="H13" s="70"/>
      <c r="I13" s="70"/>
      <c r="J13" s="70"/>
      <c r="K13" s="70"/>
      <c r="L13" s="70"/>
      <c r="M13" s="70"/>
      <c r="N13" s="40"/>
    </row>
    <row r="14" spans="2:14" ht="21" customHeight="1" x14ac:dyDescent="0.3">
      <c r="B14" s="38"/>
      <c r="C14" s="63" t="s">
        <v>305</v>
      </c>
      <c r="D14" s="63"/>
      <c r="E14" s="63"/>
      <c r="F14" s="63"/>
      <c r="G14" s="63"/>
      <c r="H14" s="63"/>
      <c r="I14" s="63"/>
      <c r="J14" s="63"/>
      <c r="K14" s="63"/>
      <c r="L14" s="63"/>
      <c r="M14" s="63"/>
      <c r="N14" s="40"/>
    </row>
    <row r="15" spans="2:14" ht="19.5" customHeight="1" x14ac:dyDescent="0.3">
      <c r="B15" s="38"/>
      <c r="C15" s="63"/>
      <c r="D15" s="63"/>
      <c r="E15" s="63"/>
      <c r="F15" s="63"/>
      <c r="G15" s="63"/>
      <c r="H15" s="63"/>
      <c r="I15" s="63"/>
      <c r="J15" s="63"/>
      <c r="K15" s="63"/>
      <c r="L15" s="63"/>
      <c r="M15" s="63"/>
      <c r="N15" s="40"/>
    </row>
    <row r="16" spans="2:14" x14ac:dyDescent="0.3">
      <c r="B16" s="38"/>
      <c r="C16" s="42"/>
      <c r="D16" s="42"/>
      <c r="E16" s="42"/>
      <c r="F16" s="42"/>
      <c r="G16" s="42"/>
      <c r="H16" s="42"/>
      <c r="I16" s="42"/>
      <c r="J16" s="42"/>
      <c r="K16" s="42"/>
      <c r="L16" s="42"/>
      <c r="M16" s="42"/>
      <c r="N16" s="40"/>
    </row>
    <row r="17" spans="2:14" ht="107.25" customHeight="1" x14ac:dyDescent="0.3">
      <c r="B17" s="38"/>
      <c r="C17" s="64" t="s">
        <v>315</v>
      </c>
      <c r="D17" s="64"/>
      <c r="E17" s="64"/>
      <c r="F17" s="64"/>
      <c r="G17" s="64"/>
      <c r="H17" s="64"/>
      <c r="I17" s="64"/>
      <c r="J17" s="64"/>
      <c r="K17" s="64"/>
      <c r="L17" s="64"/>
      <c r="M17" s="64"/>
      <c r="N17" s="40"/>
    </row>
    <row r="18" spans="2:14" ht="21" customHeight="1" x14ac:dyDescent="0.3">
      <c r="B18" s="38"/>
      <c r="C18" s="65" t="s">
        <v>347</v>
      </c>
      <c r="D18" s="65"/>
      <c r="E18" s="65"/>
      <c r="F18" s="65"/>
      <c r="G18" s="65"/>
      <c r="H18" s="65"/>
      <c r="I18" s="65"/>
      <c r="J18" s="65"/>
      <c r="K18" s="65"/>
      <c r="L18" s="65"/>
      <c r="M18" s="65"/>
      <c r="N18" s="40"/>
    </row>
    <row r="19" spans="2:14" ht="43.5" customHeight="1" x14ac:dyDescent="0.3">
      <c r="B19" s="38"/>
      <c r="C19" s="65"/>
      <c r="D19" s="65"/>
      <c r="E19" s="65"/>
      <c r="F19" s="65"/>
      <c r="G19" s="65"/>
      <c r="H19" s="65"/>
      <c r="I19" s="65"/>
      <c r="J19" s="65"/>
      <c r="K19" s="65"/>
      <c r="L19" s="65"/>
      <c r="M19" s="65"/>
      <c r="N19" s="40"/>
    </row>
    <row r="20" spans="2:14" ht="13.5" customHeight="1" x14ac:dyDescent="0.3">
      <c r="B20" s="38"/>
      <c r="C20" s="66"/>
      <c r="D20" s="66"/>
      <c r="E20" s="66"/>
      <c r="F20" s="66"/>
      <c r="G20" s="66"/>
      <c r="H20" s="66"/>
      <c r="I20" s="66"/>
      <c r="J20" s="66"/>
      <c r="K20" s="66"/>
      <c r="L20" s="66"/>
      <c r="M20" s="66"/>
      <c r="N20" s="40"/>
    </row>
    <row r="21" spans="2:14" ht="94.5" customHeight="1" x14ac:dyDescent="0.3">
      <c r="B21" s="38"/>
      <c r="C21" s="67" t="s">
        <v>316</v>
      </c>
      <c r="D21" s="67"/>
      <c r="E21" s="67"/>
      <c r="F21" s="67"/>
      <c r="G21" s="67"/>
      <c r="H21" s="67"/>
      <c r="I21" s="67"/>
      <c r="J21" s="67"/>
      <c r="K21" s="67"/>
      <c r="L21" s="67"/>
      <c r="M21" s="67"/>
      <c r="N21" s="40"/>
    </row>
    <row r="22" spans="2:14" ht="7.5" customHeight="1" x14ac:dyDescent="0.3">
      <c r="B22" s="38"/>
      <c r="C22" s="39"/>
      <c r="D22" s="39"/>
      <c r="E22" s="39"/>
      <c r="F22" s="39"/>
      <c r="G22" s="39"/>
      <c r="H22" s="39"/>
      <c r="I22" s="39"/>
      <c r="J22" s="39"/>
      <c r="K22" s="39"/>
      <c r="L22" s="39"/>
      <c r="M22" s="43"/>
      <c r="N22" s="40"/>
    </row>
    <row r="23" spans="2:14" s="46" customFormat="1" ht="34.5" customHeight="1" x14ac:dyDescent="0.25">
      <c r="B23" s="44"/>
      <c r="C23" s="70" t="s">
        <v>306</v>
      </c>
      <c r="D23" s="70"/>
      <c r="E23" s="70"/>
      <c r="F23" s="70"/>
      <c r="G23" s="70"/>
      <c r="H23" s="70"/>
      <c r="I23" s="70"/>
      <c r="J23" s="70"/>
      <c r="K23" s="70"/>
      <c r="L23" s="70"/>
      <c r="M23" s="70"/>
      <c r="N23" s="45"/>
    </row>
    <row r="24" spans="2:14" ht="9.75" customHeight="1" x14ac:dyDescent="0.3">
      <c r="B24" s="38"/>
      <c r="C24" s="39"/>
      <c r="D24" s="39"/>
      <c r="E24" s="39"/>
      <c r="F24" s="39"/>
      <c r="G24" s="39"/>
      <c r="H24" s="39"/>
      <c r="I24" s="39"/>
      <c r="J24" s="39"/>
      <c r="K24" s="39"/>
      <c r="L24" s="39"/>
      <c r="M24" s="39"/>
      <c r="N24" s="40"/>
    </row>
    <row r="25" spans="2:14" x14ac:dyDescent="0.3">
      <c r="B25" s="38"/>
      <c r="C25" s="67" t="s">
        <v>307</v>
      </c>
      <c r="D25" s="67"/>
      <c r="E25" s="67"/>
      <c r="F25" s="67"/>
      <c r="G25" s="67"/>
      <c r="H25" s="67"/>
      <c r="I25" s="67"/>
      <c r="J25" s="67"/>
      <c r="K25" s="67"/>
      <c r="L25" s="67"/>
      <c r="M25" s="67"/>
      <c r="N25" s="40"/>
    </row>
    <row r="26" spans="2:14" ht="15" customHeight="1" x14ac:dyDescent="0.3">
      <c r="B26" s="38"/>
      <c r="C26" s="39"/>
      <c r="D26" s="39"/>
      <c r="E26" s="39"/>
      <c r="F26" s="39"/>
      <c r="G26" s="39"/>
      <c r="H26" s="39"/>
      <c r="I26" s="39"/>
      <c r="J26" s="39"/>
      <c r="K26" s="39"/>
      <c r="L26" s="39"/>
      <c r="M26" s="39"/>
      <c r="N26" s="40"/>
    </row>
    <row r="27" spans="2:14" ht="23.1" customHeight="1" x14ac:dyDescent="0.3">
      <c r="B27" s="38"/>
      <c r="C27" s="67" t="s">
        <v>317</v>
      </c>
      <c r="D27" s="67"/>
      <c r="E27" s="67"/>
      <c r="F27" s="67"/>
      <c r="G27" s="67"/>
      <c r="H27" s="67"/>
      <c r="I27" s="67"/>
      <c r="J27" s="67"/>
      <c r="K27" s="67"/>
      <c r="L27" s="67"/>
      <c r="M27" s="67"/>
      <c r="N27" s="40"/>
    </row>
    <row r="28" spans="2:14" ht="12.6" customHeight="1" x14ac:dyDescent="0.3">
      <c r="B28" s="38"/>
      <c r="C28" s="39"/>
      <c r="D28" s="39"/>
      <c r="E28" s="39"/>
      <c r="F28" s="39"/>
      <c r="G28" s="39"/>
      <c r="H28" s="39"/>
      <c r="I28" s="39"/>
      <c r="J28" s="39"/>
      <c r="K28" s="39"/>
      <c r="L28" s="39"/>
      <c r="M28" s="39"/>
      <c r="N28" s="40"/>
    </row>
    <row r="29" spans="2:14" ht="21" customHeight="1" x14ac:dyDescent="0.3">
      <c r="B29" s="38"/>
      <c r="C29" s="39" t="s">
        <v>308</v>
      </c>
      <c r="D29" s="39"/>
      <c r="E29" s="39"/>
      <c r="F29" s="39"/>
      <c r="G29" s="39"/>
      <c r="H29" s="39"/>
      <c r="I29" s="39"/>
      <c r="J29" s="39"/>
      <c r="K29" s="39"/>
      <c r="L29" s="39"/>
      <c r="M29" s="39"/>
      <c r="N29" s="40"/>
    </row>
    <row r="30" spans="2:14" ht="14.1" customHeight="1" x14ac:dyDescent="0.3">
      <c r="B30" s="38"/>
      <c r="C30" s="39"/>
      <c r="D30" s="39"/>
      <c r="E30" s="39"/>
      <c r="F30" s="39"/>
      <c r="G30" s="39"/>
      <c r="H30" s="39"/>
      <c r="I30" s="39"/>
      <c r="J30" s="39"/>
      <c r="K30" s="39"/>
      <c r="L30" s="39"/>
      <c r="M30" s="39"/>
      <c r="N30" s="40"/>
    </row>
    <row r="31" spans="2:14" ht="21" customHeight="1" x14ac:dyDescent="0.3">
      <c r="B31" s="38"/>
      <c r="C31" s="73" t="s">
        <v>309</v>
      </c>
      <c r="D31" s="73"/>
      <c r="E31" s="73"/>
      <c r="F31" s="73"/>
      <c r="G31" s="73"/>
      <c r="H31" s="73"/>
      <c r="I31" s="73"/>
      <c r="J31" s="73"/>
      <c r="K31" s="73"/>
      <c r="L31" s="73"/>
      <c r="M31" s="73"/>
      <c r="N31" s="40"/>
    </row>
    <row r="32" spans="2:14" x14ac:dyDescent="0.3">
      <c r="B32" s="38"/>
      <c r="C32" s="39"/>
      <c r="D32" s="39"/>
      <c r="E32" s="39"/>
      <c r="F32" s="39"/>
      <c r="G32" s="39"/>
      <c r="H32" s="39"/>
      <c r="I32" s="39"/>
      <c r="J32" s="39"/>
      <c r="K32" s="39"/>
      <c r="L32" s="39"/>
      <c r="M32" s="39"/>
      <c r="N32" s="40"/>
    </row>
    <row r="33" spans="2:14" x14ac:dyDescent="0.3">
      <c r="B33" s="38"/>
      <c r="C33" s="67" t="s">
        <v>348</v>
      </c>
      <c r="D33" s="67"/>
      <c r="E33" s="67"/>
      <c r="F33" s="67"/>
      <c r="G33" s="67"/>
      <c r="H33" s="67"/>
      <c r="I33" s="67"/>
      <c r="J33" s="67"/>
      <c r="K33" s="67"/>
      <c r="L33" s="67"/>
      <c r="M33" s="67"/>
      <c r="N33" s="40"/>
    </row>
    <row r="34" spans="2:14" x14ac:dyDescent="0.3">
      <c r="B34" s="38"/>
      <c r="C34" s="71" t="s">
        <v>341</v>
      </c>
      <c r="D34" s="71"/>
      <c r="E34" s="71"/>
      <c r="F34" s="71"/>
      <c r="G34" s="71"/>
      <c r="H34" s="58"/>
      <c r="I34" s="39"/>
      <c r="J34" s="39"/>
      <c r="K34" s="39"/>
      <c r="L34" s="39"/>
      <c r="M34" s="39"/>
      <c r="N34" s="40"/>
    </row>
    <row r="35" spans="2:14" x14ac:dyDescent="0.3">
      <c r="B35" s="38"/>
      <c r="C35" s="72" t="s">
        <v>48</v>
      </c>
      <c r="D35" s="72"/>
      <c r="E35" s="72"/>
      <c r="F35" s="72"/>
      <c r="G35" s="60"/>
      <c r="H35" s="58"/>
      <c r="I35" s="50"/>
      <c r="J35" s="50"/>
      <c r="K35" s="50"/>
      <c r="L35" s="50"/>
      <c r="M35" s="50"/>
      <c r="N35" s="40"/>
    </row>
    <row r="36" spans="2:14" x14ac:dyDescent="0.3">
      <c r="B36" s="38"/>
      <c r="C36" s="60" t="s">
        <v>342</v>
      </c>
      <c r="D36" s="60"/>
      <c r="E36" s="60"/>
      <c r="F36" s="60"/>
      <c r="G36" s="60"/>
      <c r="H36" s="58"/>
      <c r="I36" s="50"/>
      <c r="J36" s="50"/>
      <c r="K36" s="50"/>
      <c r="L36" s="50"/>
      <c r="M36" s="50"/>
      <c r="N36" s="40"/>
    </row>
    <row r="37" spans="2:14" x14ac:dyDescent="0.3">
      <c r="B37" s="38"/>
      <c r="C37" s="60" t="s">
        <v>343</v>
      </c>
      <c r="D37" s="60"/>
      <c r="E37" s="60"/>
      <c r="F37" s="60"/>
      <c r="G37" s="60"/>
      <c r="H37" s="58"/>
      <c r="I37" s="50"/>
      <c r="J37" s="50"/>
      <c r="K37" s="50"/>
      <c r="L37" s="50"/>
      <c r="M37" s="50"/>
      <c r="N37" s="40"/>
    </row>
    <row r="38" spans="2:14" x14ac:dyDescent="0.3">
      <c r="B38" s="38"/>
      <c r="C38" s="71" t="s">
        <v>310</v>
      </c>
      <c r="D38" s="71"/>
      <c r="E38" s="71"/>
      <c r="F38" s="71"/>
      <c r="G38" s="60"/>
      <c r="H38" s="58"/>
      <c r="I38" s="50"/>
      <c r="J38" s="50"/>
      <c r="K38" s="50"/>
      <c r="L38" s="50"/>
      <c r="M38" s="50"/>
      <c r="N38" s="40"/>
    </row>
    <row r="39" spans="2:14" x14ac:dyDescent="0.3">
      <c r="B39" s="38"/>
      <c r="C39" s="60" t="s">
        <v>75</v>
      </c>
      <c r="D39" s="60"/>
      <c r="E39" s="60"/>
      <c r="F39" s="60"/>
      <c r="G39" s="60"/>
      <c r="H39" s="58"/>
      <c r="I39" s="50"/>
      <c r="J39" s="50"/>
      <c r="K39" s="50"/>
      <c r="L39" s="50"/>
      <c r="M39" s="50"/>
      <c r="N39" s="40"/>
    </row>
    <row r="40" spans="2:14" x14ac:dyDescent="0.3">
      <c r="B40" s="38"/>
      <c r="C40" s="60" t="s">
        <v>78</v>
      </c>
      <c r="D40" s="60"/>
      <c r="E40" s="60"/>
      <c r="F40" s="60"/>
      <c r="G40" s="60"/>
      <c r="H40" s="58"/>
      <c r="I40" s="50"/>
      <c r="J40" s="50"/>
      <c r="K40" s="50"/>
      <c r="L40" s="50"/>
      <c r="M40" s="50"/>
      <c r="N40" s="40"/>
    </row>
    <row r="41" spans="2:14" x14ac:dyDescent="0.3">
      <c r="B41" s="38"/>
      <c r="C41" s="71" t="s">
        <v>344</v>
      </c>
      <c r="D41" s="71"/>
      <c r="E41" s="71"/>
      <c r="F41" s="71"/>
      <c r="G41" s="71"/>
      <c r="H41" s="71"/>
      <c r="I41" s="50"/>
      <c r="J41" s="50"/>
      <c r="K41" s="50"/>
      <c r="L41" s="50"/>
      <c r="M41" s="50"/>
      <c r="N41" s="40"/>
    </row>
    <row r="42" spans="2:14" ht="19.5" thickBot="1" x14ac:dyDescent="0.35">
      <c r="B42" s="47"/>
      <c r="C42" s="48"/>
      <c r="D42" s="48"/>
      <c r="E42" s="48"/>
      <c r="F42" s="48"/>
      <c r="G42" s="48"/>
      <c r="H42" s="48"/>
      <c r="I42" s="48"/>
      <c r="J42" s="48"/>
      <c r="K42" s="48"/>
      <c r="L42" s="48"/>
      <c r="M42" s="48"/>
      <c r="N42" s="49"/>
    </row>
  </sheetData>
  <mergeCells count="19">
    <mergeCell ref="C34:G34"/>
    <mergeCell ref="C35:F35"/>
    <mergeCell ref="C38:F38"/>
    <mergeCell ref="C41:H41"/>
    <mergeCell ref="C23:M23"/>
    <mergeCell ref="C25:M25"/>
    <mergeCell ref="C27:M27"/>
    <mergeCell ref="C31:M31"/>
    <mergeCell ref="C33:M33"/>
    <mergeCell ref="C14:M15"/>
    <mergeCell ref="C17:M17"/>
    <mergeCell ref="C18:M20"/>
    <mergeCell ref="C21:M21"/>
    <mergeCell ref="C5:M5"/>
    <mergeCell ref="C6:M6"/>
    <mergeCell ref="C8:M9"/>
    <mergeCell ref="C11:M11"/>
    <mergeCell ref="C12:M12"/>
    <mergeCell ref="C13:M13"/>
  </mergeCells>
  <hyperlinks>
    <hyperlink ref="C6:M6" r:id="rId1" display="Competence Model for Youth Workers to Work Internationally."/>
    <hyperlink ref="C34:G34" location="Facilitating...!A1" display="Facilitating individual and group learning in an enriching environment"/>
    <hyperlink ref="C35:F35" location="Designing...!A1" display="Designing programmes"/>
    <hyperlink ref="C36" location="Organising!A1" display="Organising and managing resources"/>
    <hyperlink ref="C37:F37" location="'Comp 4'!A1" display="Collaborating successfully in teams"/>
    <hyperlink ref="C39:F39" location="'Comp 6'!A1" display="Displaying intercultural competence"/>
    <hyperlink ref="C40:F40" location="'Graf 7 col'!A1" display="Networking and advocating"/>
    <hyperlink ref="C41:H41" location="Developing...!A1" display="Developing evaluative practices to assess and implement appropriate change"/>
    <hyperlink ref="C37" location="Collaborating...!A1" display="Collaborating successfully in teams"/>
    <hyperlink ref="C38:F38" location="Communicating...!A1" display="Communicating meaningfully with others"/>
    <hyperlink ref="C39" location="Displaying...!A1" display="Displaying intercultural competence"/>
    <hyperlink ref="C40" location="Networking...!A1" display="Networking and advocating"/>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B2:H43"/>
  <sheetViews>
    <sheetView topLeftCell="A34" zoomScaleNormal="100" workbookViewId="0">
      <selection activeCell="E39" sqref="E39"/>
    </sheetView>
  </sheetViews>
  <sheetFormatPr defaultColWidth="9.140625" defaultRowHeight="15" x14ac:dyDescent="0.25"/>
  <cols>
    <col min="1" max="3" width="9.140625" style="1"/>
    <col min="4" max="4" width="12.42578125" style="1" hidden="1" customWidth="1"/>
    <col min="5" max="5" width="81" style="5" customWidth="1"/>
    <col min="6" max="16384" width="9.140625" style="1"/>
  </cols>
  <sheetData>
    <row r="2" spans="2:8" ht="15.75" thickBot="1" x14ac:dyDescent="0.3"/>
    <row r="3" spans="2:8" ht="36" customHeight="1" thickBot="1" x14ac:dyDescent="0.4">
      <c r="B3" s="2"/>
      <c r="C3" s="75" t="s">
        <v>342</v>
      </c>
      <c r="D3" s="76"/>
      <c r="E3" s="76"/>
      <c r="F3" s="77"/>
      <c r="G3" s="20"/>
    </row>
    <row r="4" spans="2:8" ht="60.75" customHeight="1" x14ac:dyDescent="0.35">
      <c r="B4" s="2"/>
      <c r="C4" s="74" t="s">
        <v>39</v>
      </c>
      <c r="D4" s="74"/>
      <c r="E4" s="74"/>
      <c r="F4" s="74"/>
      <c r="G4" s="3"/>
      <c r="H4" s="3"/>
    </row>
    <row r="5" spans="2:8" ht="30.75" customHeight="1" x14ac:dyDescent="0.35">
      <c r="B5" s="2"/>
      <c r="C5" s="8" t="s">
        <v>35</v>
      </c>
      <c r="D5" s="8" t="s">
        <v>36</v>
      </c>
      <c r="E5" s="8" t="s">
        <v>38</v>
      </c>
      <c r="F5" s="8" t="s">
        <v>37</v>
      </c>
      <c r="G5" s="4"/>
      <c r="H5" s="4"/>
    </row>
    <row r="6" spans="2:8" ht="30" customHeight="1" x14ac:dyDescent="0.25">
      <c r="C6" s="9">
        <v>1</v>
      </c>
      <c r="D6" s="9" t="s">
        <v>9</v>
      </c>
      <c r="E6" s="29" t="s">
        <v>171</v>
      </c>
      <c r="F6" s="33"/>
    </row>
    <row r="7" spans="2:8" ht="30" customHeight="1" x14ac:dyDescent="0.25">
      <c r="C7" s="9">
        <v>2</v>
      </c>
      <c r="D7" s="9" t="s">
        <v>61</v>
      </c>
      <c r="E7" s="29" t="s">
        <v>114</v>
      </c>
      <c r="F7" s="33"/>
    </row>
    <row r="8" spans="2:8" ht="30" customHeight="1" x14ac:dyDescent="0.25">
      <c r="C8" s="9">
        <v>3</v>
      </c>
      <c r="D8" s="9" t="s">
        <v>62</v>
      </c>
      <c r="E8" s="29" t="s">
        <v>172</v>
      </c>
      <c r="F8" s="33"/>
    </row>
    <row r="9" spans="2:8" ht="30" customHeight="1" x14ac:dyDescent="0.25">
      <c r="C9" s="9">
        <v>4</v>
      </c>
      <c r="D9" s="9" t="s">
        <v>10</v>
      </c>
      <c r="E9" s="29" t="s">
        <v>115</v>
      </c>
      <c r="F9" s="33"/>
    </row>
    <row r="10" spans="2:8" ht="30" customHeight="1" x14ac:dyDescent="0.25">
      <c r="C10" s="9">
        <v>5</v>
      </c>
      <c r="D10" s="9" t="s">
        <v>13</v>
      </c>
      <c r="E10" s="29" t="s">
        <v>156</v>
      </c>
      <c r="F10" s="33"/>
    </row>
    <row r="11" spans="2:8" ht="30" customHeight="1" x14ac:dyDescent="0.25">
      <c r="C11" s="9">
        <v>6</v>
      </c>
      <c r="D11" s="9" t="s">
        <v>56</v>
      </c>
      <c r="E11" s="29" t="s">
        <v>144</v>
      </c>
      <c r="F11" s="33"/>
    </row>
    <row r="12" spans="2:8" ht="30" customHeight="1" x14ac:dyDescent="0.25">
      <c r="C12" s="9">
        <v>7</v>
      </c>
      <c r="D12" s="9" t="s">
        <v>55</v>
      </c>
      <c r="E12" s="29" t="s">
        <v>116</v>
      </c>
      <c r="F12" s="33"/>
    </row>
    <row r="13" spans="2:8" ht="30" customHeight="1" x14ac:dyDescent="0.25">
      <c r="C13" s="9">
        <v>8</v>
      </c>
      <c r="D13" s="9" t="s">
        <v>59</v>
      </c>
      <c r="E13" s="29" t="s">
        <v>117</v>
      </c>
      <c r="F13" s="33"/>
    </row>
    <row r="14" spans="2:8" ht="30" customHeight="1" x14ac:dyDescent="0.25">
      <c r="C14" s="9">
        <v>9</v>
      </c>
      <c r="D14" s="9" t="s">
        <v>2</v>
      </c>
      <c r="E14" s="29" t="s">
        <v>118</v>
      </c>
      <c r="F14" s="33"/>
    </row>
    <row r="15" spans="2:8" ht="30" customHeight="1" x14ac:dyDescent="0.25">
      <c r="C15" s="9">
        <v>10</v>
      </c>
      <c r="D15" s="9" t="s">
        <v>51</v>
      </c>
      <c r="E15" s="29" t="s">
        <v>119</v>
      </c>
      <c r="F15" s="33"/>
    </row>
    <row r="16" spans="2:8" ht="30" customHeight="1" x14ac:dyDescent="0.25">
      <c r="C16" s="9">
        <v>11</v>
      </c>
      <c r="D16" s="9" t="s">
        <v>50</v>
      </c>
      <c r="E16" s="29" t="s">
        <v>120</v>
      </c>
      <c r="F16" s="33"/>
    </row>
    <row r="17" spans="3:6" ht="30" customHeight="1" x14ac:dyDescent="0.25">
      <c r="C17" s="9">
        <v>12</v>
      </c>
      <c r="D17" s="9" t="s">
        <v>57</v>
      </c>
      <c r="E17" s="29" t="s">
        <v>121</v>
      </c>
      <c r="F17" s="33"/>
    </row>
    <row r="18" spans="3:6" ht="30" customHeight="1" x14ac:dyDescent="0.25">
      <c r="C18" s="9">
        <v>13</v>
      </c>
      <c r="D18" s="9" t="s">
        <v>63</v>
      </c>
      <c r="E18" s="29" t="s">
        <v>145</v>
      </c>
      <c r="F18" s="33"/>
    </row>
    <row r="19" spans="3:6" ht="30" customHeight="1" x14ac:dyDescent="0.25">
      <c r="C19" s="9">
        <v>14</v>
      </c>
      <c r="D19" s="9" t="s">
        <v>12</v>
      </c>
      <c r="E19" s="29" t="s">
        <v>122</v>
      </c>
      <c r="F19" s="33"/>
    </row>
    <row r="20" spans="3:6" ht="30" customHeight="1" x14ac:dyDescent="0.25">
      <c r="C20" s="9">
        <v>15</v>
      </c>
      <c r="D20" s="9" t="s">
        <v>11</v>
      </c>
      <c r="E20" s="29" t="s">
        <v>123</v>
      </c>
      <c r="F20" s="33"/>
    </row>
    <row r="21" spans="3:6" ht="30" customHeight="1" x14ac:dyDescent="0.25">
      <c r="C21" s="9">
        <v>16</v>
      </c>
      <c r="D21" s="9" t="s">
        <v>4</v>
      </c>
      <c r="E21" s="29" t="s">
        <v>146</v>
      </c>
      <c r="F21" s="33"/>
    </row>
    <row r="22" spans="3:6" ht="30" customHeight="1" x14ac:dyDescent="0.25">
      <c r="C22" s="9">
        <v>17</v>
      </c>
      <c r="D22" s="9" t="s">
        <v>54</v>
      </c>
      <c r="E22" s="29" t="s">
        <v>124</v>
      </c>
      <c r="F22" s="33"/>
    </row>
    <row r="23" spans="3:6" ht="30" customHeight="1" x14ac:dyDescent="0.25">
      <c r="C23" s="9">
        <v>18</v>
      </c>
      <c r="D23" s="9" t="s">
        <v>0</v>
      </c>
      <c r="E23" s="29" t="s">
        <v>125</v>
      </c>
      <c r="F23" s="33"/>
    </row>
    <row r="24" spans="3:6" ht="30" customHeight="1" x14ac:dyDescent="0.25">
      <c r="C24" s="9">
        <v>19</v>
      </c>
      <c r="D24" s="9" t="s">
        <v>53</v>
      </c>
      <c r="E24" s="29" t="s">
        <v>126</v>
      </c>
      <c r="F24" s="33"/>
    </row>
    <row r="25" spans="3:6" ht="30" customHeight="1" x14ac:dyDescent="0.25">
      <c r="C25" s="9">
        <v>20</v>
      </c>
      <c r="D25" s="9" t="s">
        <v>1</v>
      </c>
      <c r="E25" s="29" t="s">
        <v>147</v>
      </c>
      <c r="F25" s="33"/>
    </row>
    <row r="26" spans="3:6" ht="30" customHeight="1" x14ac:dyDescent="0.25">
      <c r="C26" s="9">
        <v>21</v>
      </c>
      <c r="D26" s="9" t="s">
        <v>8</v>
      </c>
      <c r="E26" s="29" t="s">
        <v>127</v>
      </c>
      <c r="F26" s="33"/>
    </row>
    <row r="27" spans="3:6" ht="30" customHeight="1" x14ac:dyDescent="0.25">
      <c r="C27" s="9">
        <v>22</v>
      </c>
      <c r="D27" s="9" t="s">
        <v>64</v>
      </c>
      <c r="E27" s="29" t="s">
        <v>148</v>
      </c>
      <c r="F27" s="33"/>
    </row>
    <row r="28" spans="3:6" ht="30" customHeight="1" x14ac:dyDescent="0.25">
      <c r="C28" s="9">
        <v>23</v>
      </c>
      <c r="D28" s="9" t="s">
        <v>58</v>
      </c>
      <c r="E28" s="29" t="s">
        <v>128</v>
      </c>
      <c r="F28" s="33"/>
    </row>
    <row r="29" spans="3:6" ht="30" customHeight="1" x14ac:dyDescent="0.25">
      <c r="C29" s="9">
        <v>24</v>
      </c>
      <c r="D29" s="9" t="s">
        <v>7</v>
      </c>
      <c r="E29" s="29" t="s">
        <v>129</v>
      </c>
      <c r="F29" s="33"/>
    </row>
    <row r="30" spans="3:6" ht="30" customHeight="1" x14ac:dyDescent="0.25">
      <c r="C30" s="9">
        <v>25</v>
      </c>
      <c r="D30" s="9" t="s">
        <v>52</v>
      </c>
      <c r="E30" s="29" t="s">
        <v>130</v>
      </c>
      <c r="F30" s="33"/>
    </row>
    <row r="31" spans="3:6" ht="30" customHeight="1" x14ac:dyDescent="0.25">
      <c r="C31" s="9">
        <v>26</v>
      </c>
      <c r="D31" s="9" t="s">
        <v>6</v>
      </c>
      <c r="E31" s="29" t="s">
        <v>131</v>
      </c>
      <c r="F31" s="33"/>
    </row>
    <row r="32" spans="3:6" ht="30" customHeight="1" x14ac:dyDescent="0.25">
      <c r="C32" s="9">
        <v>27</v>
      </c>
      <c r="D32" s="9" t="s">
        <v>65</v>
      </c>
      <c r="E32" s="29" t="s">
        <v>132</v>
      </c>
      <c r="F32" s="33"/>
    </row>
    <row r="33" spans="3:6" ht="30" customHeight="1" x14ac:dyDescent="0.25">
      <c r="C33" s="9">
        <v>28</v>
      </c>
      <c r="D33" s="9" t="s">
        <v>5</v>
      </c>
      <c r="E33" s="29" t="s">
        <v>133</v>
      </c>
      <c r="F33" s="33"/>
    </row>
    <row r="34" spans="3:6" ht="30" customHeight="1" x14ac:dyDescent="0.25">
      <c r="C34" s="9">
        <v>29</v>
      </c>
      <c r="D34" s="9" t="s">
        <v>60</v>
      </c>
      <c r="E34" s="29" t="s">
        <v>149</v>
      </c>
      <c r="F34" s="33"/>
    </row>
    <row r="35" spans="3:6" ht="30" customHeight="1" x14ac:dyDescent="0.25">
      <c r="C35" s="9">
        <v>30</v>
      </c>
      <c r="D35" s="9" t="s">
        <v>3</v>
      </c>
      <c r="E35" s="29" t="s">
        <v>157</v>
      </c>
      <c r="F35" s="33"/>
    </row>
    <row r="39" spans="3:6" ht="18.75" x14ac:dyDescent="0.3">
      <c r="C39" s="62"/>
      <c r="D39" s="62"/>
      <c r="E39" s="56" t="s">
        <v>349</v>
      </c>
    </row>
    <row r="40" spans="3:6" ht="18.75" x14ac:dyDescent="0.3">
      <c r="C40" s="62"/>
      <c r="D40" s="62"/>
      <c r="E40" s="46"/>
    </row>
    <row r="41" spans="3:6" ht="18.75" x14ac:dyDescent="0.3">
      <c r="C41" s="62"/>
      <c r="D41" s="62"/>
      <c r="E41" s="56" t="s">
        <v>350</v>
      </c>
    </row>
    <row r="42" spans="3:6" ht="18.75" x14ac:dyDescent="0.3">
      <c r="C42" s="62"/>
      <c r="D42" s="62"/>
      <c r="E42" s="46"/>
    </row>
    <row r="43" spans="3:6" ht="18.75" x14ac:dyDescent="0.3">
      <c r="C43" s="62"/>
      <c r="D43" s="62"/>
      <c r="E43" s="56" t="s">
        <v>351</v>
      </c>
    </row>
  </sheetData>
  <sheetProtection algorithmName="SHA-512" hashValue="IYBT1+gBeWV6XMYdMAa2NYxqkZXPVVaTrTkNiwh3adZk66VZ8uAQVyRUxhlPIccbYl6IA01abDNMYt5yHCJaSA==" saltValue="UUM9d+5LnQHl4d+j7yb1Ig==" spinCount="100000" sheet="1" objects="1" scenarios="1"/>
  <mergeCells count="2">
    <mergeCell ref="C4:F4"/>
    <mergeCell ref="C3:F3"/>
  </mergeCells>
  <dataValidations count="1">
    <dataValidation type="whole" allowBlank="1" showInputMessage="1" showErrorMessage="1" sqref="F6:F35">
      <formula1>1</formula1>
      <formula2>4</formula2>
    </dataValidation>
  </dataValidations>
  <hyperlinks>
    <hyperlink ref="E39" location="Collaborating...!A1" display="Next questionnaire"/>
    <hyperlink ref="E41" location="' Organising col'!A1" display="Bars graph"/>
    <hyperlink ref="E43" location="'Organising spiders'!A1" display="Spider graph"/>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I33"/>
  <sheetViews>
    <sheetView workbookViewId="0">
      <selection activeCell="H24" sqref="H24"/>
    </sheetView>
  </sheetViews>
  <sheetFormatPr defaultColWidth="9.140625" defaultRowHeight="15" x14ac:dyDescent="0.25"/>
  <cols>
    <col min="1" max="16384" width="9.140625" style="1"/>
  </cols>
  <sheetData>
    <row r="3" spans="2:9" ht="15.75" thickBot="1" x14ac:dyDescent="0.3">
      <c r="B3" s="11" t="s">
        <v>40</v>
      </c>
      <c r="C3" s="11"/>
      <c r="D3" s="11" t="s">
        <v>41</v>
      </c>
      <c r="E3" s="1" t="s">
        <v>47</v>
      </c>
      <c r="H3" s="1" t="s">
        <v>43</v>
      </c>
    </row>
    <row r="4" spans="2:9" x14ac:dyDescent="0.25">
      <c r="B4" s="12" t="s">
        <v>0</v>
      </c>
      <c r="C4" s="13" t="str">
        <f>VLOOKUP(B4,Organising!$D$6:$F$35,2,FALSE)</f>
        <v>I am willing to take on tasks that perhaps are not normally a part of my role</v>
      </c>
      <c r="D4" s="13">
        <f>VLOOKUP(B4,Organising!$D$6:$F$35,3,FALSE)</f>
        <v>0</v>
      </c>
      <c r="E4" s="30">
        <f>+$H$4</f>
        <v>0</v>
      </c>
      <c r="G4" s="1" t="s">
        <v>42</v>
      </c>
      <c r="H4" s="10">
        <f>+AVERAGE(D4:D10)</f>
        <v>0</v>
      </c>
      <c r="I4" s="10"/>
    </row>
    <row r="5" spans="2:9" x14ac:dyDescent="0.25">
      <c r="B5" s="14" t="s">
        <v>1</v>
      </c>
      <c r="C5" s="6" t="str">
        <f>VLOOKUP(B5,Organising!$D$6:$F$35,2,FALSE)</f>
        <v>I am ready to be challenged with regard to leadership styles</v>
      </c>
      <c r="D5" s="6">
        <f>VLOOKUP(B5,Organising!$D$6:$F$35,3,FALSE)</f>
        <v>0</v>
      </c>
      <c r="E5" s="31">
        <f t="shared" ref="E5:E10" si="0">+$H$4</f>
        <v>0</v>
      </c>
      <c r="G5" s="1" t="s">
        <v>44</v>
      </c>
      <c r="H5" s="10">
        <f>+AVERAGE(D11:D17)</f>
        <v>0</v>
      </c>
    </row>
    <row r="6" spans="2:9" x14ac:dyDescent="0.25">
      <c r="B6" s="14" t="s">
        <v>2</v>
      </c>
      <c r="C6" s="6" t="str">
        <f>VLOOKUP(B6,Organising!$D$6:$F$35,2,FALSE)</f>
        <v>I am ready to share and I am open about my intentions</v>
      </c>
      <c r="D6" s="6">
        <f>VLOOKUP(B6,Organising!$D$6:$F$35,3,FALSE)</f>
        <v>0</v>
      </c>
      <c r="E6" s="31">
        <f t="shared" si="0"/>
        <v>0</v>
      </c>
      <c r="G6" s="1" t="s">
        <v>45</v>
      </c>
      <c r="H6" s="1">
        <f>+AVERAGE(D18:D24)</f>
        <v>0</v>
      </c>
    </row>
    <row r="7" spans="2:9" x14ac:dyDescent="0.25">
      <c r="B7" s="14" t="s">
        <v>3</v>
      </c>
      <c r="C7" s="6" t="str">
        <f>VLOOKUP(B7,Organising!$D$6:$F$35,2,FALSE)</f>
        <v>I am ready for continuous learning, e.g. on financial management</v>
      </c>
      <c r="D7" s="6">
        <f>VLOOKUP(B7,Organising!$D$6:$F$35,3,FALSE)</f>
        <v>0</v>
      </c>
      <c r="E7" s="31">
        <f t="shared" si="0"/>
        <v>0</v>
      </c>
      <c r="G7" s="1" t="s">
        <v>46</v>
      </c>
      <c r="H7" s="10">
        <f>+AVERAGE(D25:D33)</f>
        <v>0</v>
      </c>
    </row>
    <row r="8" spans="2:9" x14ac:dyDescent="0.25">
      <c r="B8" s="14" t="s">
        <v>4</v>
      </c>
      <c r="C8" s="6" t="str">
        <f>VLOOKUP(B8,Organising!$D$6:$F$35,2,FALSE)</f>
        <v>I have a sincere interest in young people’s well-being</v>
      </c>
      <c r="D8" s="6">
        <f>VLOOKUP(B8,Organising!$D$6:$F$35,3,FALSE)</f>
        <v>0</v>
      </c>
      <c r="E8" s="31">
        <f t="shared" si="0"/>
        <v>0</v>
      </c>
    </row>
    <row r="9" spans="2:9" x14ac:dyDescent="0.25">
      <c r="B9" s="14" t="s">
        <v>5</v>
      </c>
      <c r="C9" s="6" t="str">
        <f>VLOOKUP(B9,Organising!$D$6:$F$35,2,FALSE)</f>
        <v xml:space="preserve">I am aware of my own competences and resources </v>
      </c>
      <c r="D9" s="6">
        <f>VLOOKUP(B9,Organising!$D$6:$F$35,3,FALSE)</f>
        <v>0</v>
      </c>
      <c r="E9" s="31">
        <f t="shared" si="0"/>
        <v>0</v>
      </c>
    </row>
    <row r="10" spans="2:9" ht="15.75" thickBot="1" x14ac:dyDescent="0.3">
      <c r="B10" s="16" t="s">
        <v>6</v>
      </c>
      <c r="C10" s="17" t="str">
        <f>VLOOKUP(B10,Organising!$D$6:$F$35,2,FALSE)</f>
        <v>I am ready to work on becoming an ‘inspirational leader’</v>
      </c>
      <c r="D10" s="17">
        <f>VLOOKUP(B10,Organising!$D$6:$F$35,3,FALSE)</f>
        <v>0</v>
      </c>
      <c r="E10" s="32">
        <f t="shared" si="0"/>
        <v>0</v>
      </c>
    </row>
    <row r="11" spans="2:9" x14ac:dyDescent="0.25">
      <c r="B11" s="12" t="s">
        <v>7</v>
      </c>
      <c r="C11" s="13" t="str">
        <f>VLOOKUP(B11,Organising!$D$6:$F$35,2,FALSE)</f>
        <v>I have knowledge of human resources management and inspirational leadership</v>
      </c>
      <c r="D11" s="13">
        <f>VLOOKUP(B11,Organising!$D$6:$F$35,3,FALSE)</f>
        <v>0</v>
      </c>
      <c r="E11" s="30">
        <f>+$H$5</f>
        <v>0</v>
      </c>
    </row>
    <row r="12" spans="2:9" x14ac:dyDescent="0.25">
      <c r="B12" s="14" t="s">
        <v>8</v>
      </c>
      <c r="C12" s="6" t="str">
        <f>VLOOKUP(B12,Organising!$D$6:$F$35,2,FALSE)</f>
        <v>I know about system dynamics and systemic approaches to human relations</v>
      </c>
      <c r="D12" s="6">
        <f>VLOOKUP(B12,Organising!$D$6:$F$35,3,FALSE)</f>
        <v>0</v>
      </c>
      <c r="E12" s="31">
        <f t="shared" ref="E12:E17" si="1">+$H$5</f>
        <v>0</v>
      </c>
    </row>
    <row r="13" spans="2:9" x14ac:dyDescent="0.25">
      <c r="B13" s="14" t="s">
        <v>9</v>
      </c>
      <c r="C13" s="6" t="str">
        <f>VLOOKUP(B13,Organising!$D$6:$F$35,2,FALSE)</f>
        <v>I know about emotional mechanisms in groups and with individuals</v>
      </c>
      <c r="D13" s="6">
        <f>VLOOKUP(B13,Organising!$D$6:$F$35,3,FALSE)</f>
        <v>0</v>
      </c>
      <c r="E13" s="31">
        <f t="shared" si="1"/>
        <v>0</v>
      </c>
    </row>
    <row r="14" spans="2:9" x14ac:dyDescent="0.25">
      <c r="B14" s="14" t="s">
        <v>10</v>
      </c>
      <c r="C14" s="6" t="str">
        <f>VLOOKUP(B14,Organising!$D$6:$F$35,2,FALSE)</f>
        <v>I know the target groups and their surrounding community (e.g. friends, family, colleagues, etc.)</v>
      </c>
      <c r="D14" s="6">
        <f>VLOOKUP(B14,Organising!$D$6:$F$35,3,FALSE)</f>
        <v>0</v>
      </c>
      <c r="E14" s="31">
        <f t="shared" si="1"/>
        <v>0</v>
      </c>
    </row>
    <row r="15" spans="2:9" x14ac:dyDescent="0.25">
      <c r="B15" s="14" t="s">
        <v>11</v>
      </c>
      <c r="C15" s="6" t="str">
        <f>VLOOKUP(B15,Organising!$D$6:$F$35,2,FALSE)</f>
        <v>Where relevant, I have knowledge of financial management (with a focus on projects/programmes)</v>
      </c>
      <c r="D15" s="6">
        <f>VLOOKUP(B15,Organising!$D$6:$F$35,3,FALSE)</f>
        <v>0</v>
      </c>
      <c r="E15" s="31">
        <f t="shared" si="1"/>
        <v>0</v>
      </c>
    </row>
    <row r="16" spans="2:9" x14ac:dyDescent="0.25">
      <c r="B16" s="14" t="s">
        <v>12</v>
      </c>
      <c r="C16" s="6" t="str">
        <f>VLOOKUP(B16,Organising!$D$6:$F$35,2,FALSE)</f>
        <v>Where relevant, I have knowledge of fundraising</v>
      </c>
      <c r="D16" s="6">
        <f>VLOOKUP(B16,Organising!$D$6:$F$35,3,FALSE)</f>
        <v>0</v>
      </c>
      <c r="E16" s="31">
        <f t="shared" si="1"/>
        <v>0</v>
      </c>
    </row>
    <row r="17" spans="2:5" ht="15.75" thickBot="1" x14ac:dyDescent="0.3">
      <c r="B17" s="16" t="s">
        <v>13</v>
      </c>
      <c r="C17" s="17" t="str">
        <f>VLOOKUP(B17,Organising!$D$6:$F$35,2,FALSE)</f>
        <v xml:space="preserve">I know relevant policy and legislation on specific topics (e.g. health) </v>
      </c>
      <c r="D17" s="17">
        <f>VLOOKUP(B17,Organising!$D$6:$F$35,3,FALSE)</f>
        <v>0</v>
      </c>
      <c r="E17" s="32">
        <f t="shared" si="1"/>
        <v>0</v>
      </c>
    </row>
    <row r="18" spans="2:5" x14ac:dyDescent="0.25">
      <c r="B18" s="12" t="s">
        <v>50</v>
      </c>
      <c r="C18" s="13" t="str">
        <f>VLOOKUP(B18,Organising!$D$6:$F$35,2,FALSE)</f>
        <v>I know how to apply human resources management tools to non-formal learning settings and to specific target groups</v>
      </c>
      <c r="D18" s="13">
        <f>VLOOKUP(B18,Organising!$D$6:$F$35,3,FALSE)</f>
        <v>0</v>
      </c>
      <c r="E18" s="30">
        <f>+$H$6</f>
        <v>0</v>
      </c>
    </row>
    <row r="19" spans="2:5" x14ac:dyDescent="0.25">
      <c r="B19" s="14" t="s">
        <v>51</v>
      </c>
      <c r="C19" s="6" t="str">
        <f>VLOOKUP(B19,Organising!$D$6:$F$35,2,FALSE)</f>
        <v xml:space="preserve">I know how to use an inspirational leadership approach </v>
      </c>
      <c r="D19" s="6">
        <f>VLOOKUP(B19,Organising!$D$6:$F$35,3,FALSE)</f>
        <v>0</v>
      </c>
      <c r="E19" s="31">
        <f t="shared" ref="E19:E24" si="2">+$H$6</f>
        <v>0</v>
      </c>
    </row>
    <row r="20" spans="2:5" x14ac:dyDescent="0.25">
      <c r="B20" s="14" t="s">
        <v>52</v>
      </c>
      <c r="C20" s="6" t="str">
        <f>VLOOKUP(B20,Organising!$D$6:$F$35,2,FALSE)</f>
        <v>I know how to adjust programme elements to resources management</v>
      </c>
      <c r="D20" s="6">
        <f>VLOOKUP(B20,Organising!$D$6:$F$35,3,FALSE)</f>
        <v>0</v>
      </c>
      <c r="E20" s="31">
        <f t="shared" si="2"/>
        <v>0</v>
      </c>
    </row>
    <row r="21" spans="2:5" x14ac:dyDescent="0.25">
      <c r="B21" s="14" t="s">
        <v>53</v>
      </c>
      <c r="C21" s="6" t="str">
        <f>VLOOKUP(B21,Organising!$D$6:$F$35,2,FALSE)</f>
        <v>I know how to empower young people to organise and manage resources</v>
      </c>
      <c r="D21" s="6">
        <f>VLOOKUP(B21,Organising!$D$6:$F$35,3,FALSE)</f>
        <v>0</v>
      </c>
      <c r="E21" s="31">
        <f t="shared" si="2"/>
        <v>0</v>
      </c>
    </row>
    <row r="22" spans="2:5" x14ac:dyDescent="0.25">
      <c r="B22" s="14" t="s">
        <v>54</v>
      </c>
      <c r="C22" s="6" t="str">
        <f>VLOOKUP(B22,Organising!$D$6:$F$35,2,FALSE)</f>
        <v>I know how to manage/deal with frustrations, conflicts and risks</v>
      </c>
      <c r="D22" s="6">
        <f>VLOOKUP(B22,Organising!$D$6:$F$35,3,FALSE)</f>
        <v>0</v>
      </c>
      <c r="E22" s="31">
        <f t="shared" si="2"/>
        <v>0</v>
      </c>
    </row>
    <row r="23" spans="2:5" x14ac:dyDescent="0.25">
      <c r="B23" s="14" t="s">
        <v>55</v>
      </c>
      <c r="C23" s="6" t="str">
        <f>VLOOKUP(B23,Organising!$D$6:$F$35,2,FALSE)</f>
        <v>I am able to work with diverse groups in a non-formal learning context</v>
      </c>
      <c r="D23" s="6">
        <f>VLOOKUP(B23,Organising!$D$6:$F$35,3,FALSE)</f>
        <v>0</v>
      </c>
      <c r="E23" s="31">
        <f t="shared" si="2"/>
        <v>0</v>
      </c>
    </row>
    <row r="24" spans="2:5" ht="15.75" thickBot="1" x14ac:dyDescent="0.3">
      <c r="B24" s="16" t="s">
        <v>56</v>
      </c>
      <c r="C24" s="17" t="str">
        <f>VLOOKUP(B24,Organising!$D$6:$F$35,2,FALSE)</f>
        <v xml:space="preserve">I know how to foster collaboration among the members of the group while taking their [individual] surrounding environment into account </v>
      </c>
      <c r="D24" s="17">
        <f>VLOOKUP(B24,Organising!$D$6:$F$35,3,FALSE)</f>
        <v>0</v>
      </c>
      <c r="E24" s="32">
        <f t="shared" si="2"/>
        <v>0</v>
      </c>
    </row>
    <row r="25" spans="2:5" x14ac:dyDescent="0.25">
      <c r="B25" s="12" t="s">
        <v>57</v>
      </c>
      <c r="C25" s="13" t="str">
        <f>VLOOKUP(B25,Organising!$D$6:$F$35,2,FALSE)</f>
        <v>I demonstrate self-management skills</v>
      </c>
      <c r="D25" s="13">
        <f>VLOOKUP(B25,Organising!$D$6:$F$35,3,FALSE)</f>
        <v>0</v>
      </c>
      <c r="E25" s="30">
        <f t="shared" ref="E25:E33" si="3">+$H$7</f>
        <v>0</v>
      </c>
    </row>
    <row r="26" spans="2:5" x14ac:dyDescent="0.25">
      <c r="B26" s="14" t="s">
        <v>58</v>
      </c>
      <c r="C26" s="6" t="str">
        <f>VLOOKUP(B26,Organising!$D$6:$F$35,2,FALSE)</f>
        <v>I develop programmes or activities based on a needs and opportunities analysis, including socialising activities</v>
      </c>
      <c r="D26" s="6">
        <f>VLOOKUP(B26,Organising!$D$6:$F$35,3,FALSE)</f>
        <v>0</v>
      </c>
      <c r="E26" s="31">
        <f t="shared" si="3"/>
        <v>0</v>
      </c>
    </row>
    <row r="27" spans="2:5" x14ac:dyDescent="0.25">
      <c r="B27" s="14" t="s">
        <v>59</v>
      </c>
      <c r="C27" s="6" t="str">
        <f>VLOOKUP(B27,Organising!$D$6:$F$35,2,FALSE)</f>
        <v>I build and maintain a good relationship with individuals and the entire group of young people, taking their environment into account</v>
      </c>
      <c r="D27" s="6">
        <f>VLOOKUP(B27,Organising!$D$6:$F$35,3,FALSE)</f>
        <v>0</v>
      </c>
      <c r="E27" s="31">
        <f t="shared" si="3"/>
        <v>0</v>
      </c>
    </row>
    <row r="28" spans="2:5" x14ac:dyDescent="0.25">
      <c r="B28" s="14" t="s">
        <v>60</v>
      </c>
      <c r="C28" s="6" t="str">
        <f>VLOOKUP(B28,Organising!$D$6:$F$35,2,FALSE)</f>
        <v xml:space="preserve">I provide support for young people to take risks </v>
      </c>
      <c r="D28" s="6">
        <f>VLOOKUP(B28,Organising!$D$6:$F$35,3,FALSE)</f>
        <v>0</v>
      </c>
      <c r="E28" s="31">
        <f t="shared" si="3"/>
        <v>0</v>
      </c>
    </row>
    <row r="29" spans="2:5" x14ac:dyDescent="0.25">
      <c r="B29" s="14" t="s">
        <v>61</v>
      </c>
      <c r="C29" s="6" t="str">
        <f>VLOOKUP(B29,Organising!$D$6:$F$35,2,FALSE)</f>
        <v xml:space="preserve">I acknowledge and celebrate young people’s efforts </v>
      </c>
      <c r="D29" s="6">
        <f>VLOOKUP(B29,Organising!$D$6:$F$35,3,FALSE)</f>
        <v>0</v>
      </c>
      <c r="E29" s="31">
        <f t="shared" si="3"/>
        <v>0</v>
      </c>
    </row>
    <row r="30" spans="2:5" x14ac:dyDescent="0.25">
      <c r="B30" s="14" t="s">
        <v>62</v>
      </c>
      <c r="C30" s="6" t="str">
        <f>VLOOKUP(B30,Organising!$D$6:$F$35,2,FALSE)</f>
        <v xml:space="preserve">I recruit and manage volunteers and paid staff </v>
      </c>
      <c r="D30" s="6">
        <f>VLOOKUP(B30,Organising!$D$6:$F$35,3,FALSE)</f>
        <v>0</v>
      </c>
      <c r="E30" s="31">
        <f t="shared" si="3"/>
        <v>0</v>
      </c>
    </row>
    <row r="31" spans="2:5" x14ac:dyDescent="0.25">
      <c r="B31" s="14" t="s">
        <v>63</v>
      </c>
      <c r="C31" s="6" t="str">
        <f>VLOOKUP(B31,Organising!$D$6:$F$35,2,FALSE)</f>
        <v>I pay particular attention to young people’s well-being</v>
      </c>
      <c r="D31" s="6">
        <f>VLOOKUP(B31,Organising!$D$6:$F$35,3,FALSE)</f>
        <v>0</v>
      </c>
      <c r="E31" s="31">
        <f t="shared" si="3"/>
        <v>0</v>
      </c>
    </row>
    <row r="32" spans="2:5" x14ac:dyDescent="0.25">
      <c r="B32" s="14" t="s">
        <v>64</v>
      </c>
      <c r="C32" s="6" t="str">
        <f>VLOOKUP(B32,Organising!$D$6:$F$35,2,FALSE)</f>
        <v>I know how to fundraise and manage financial resources</v>
      </c>
      <c r="D32" s="6">
        <f>VLOOKUP(B32,Organising!$D$6:$F$35,3,FALSE)</f>
        <v>0</v>
      </c>
      <c r="E32" s="31">
        <f t="shared" si="3"/>
        <v>0</v>
      </c>
    </row>
    <row r="33" spans="2:5" ht="15.75" thickBot="1" x14ac:dyDescent="0.3">
      <c r="B33" s="16" t="s">
        <v>65</v>
      </c>
      <c r="C33" s="17" t="str">
        <f>VLOOKUP(B33,Organising!$D$6:$F$35,2,FALSE)</f>
        <v>I encourage and support young people in managing resources – if possible in an environmentally-friendly way</v>
      </c>
      <c r="D33" s="17">
        <f>VLOOKUP(B33,Organising!$D$6:$F$35,3,FALSE)</f>
        <v>0</v>
      </c>
      <c r="E33" s="32">
        <f t="shared" si="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sheetPr>
  <dimension ref="B1:O145"/>
  <sheetViews>
    <sheetView workbookViewId="0"/>
  </sheetViews>
  <sheetFormatPr defaultColWidth="9.140625" defaultRowHeight="15" x14ac:dyDescent="0.25"/>
  <cols>
    <col min="1" max="16384" width="9.140625" style="19"/>
  </cols>
  <sheetData>
    <row r="1" spans="2:15" ht="15.75" thickBot="1" x14ac:dyDescent="0.3"/>
    <row r="2" spans="2:15" x14ac:dyDescent="0.25">
      <c r="B2" s="81" t="str">
        <f>+Organising!C3</f>
        <v>Organising and managing resources</v>
      </c>
      <c r="C2" s="82"/>
      <c r="D2" s="82"/>
      <c r="E2" s="82"/>
      <c r="F2" s="82"/>
      <c r="G2" s="82"/>
      <c r="H2" s="82"/>
      <c r="I2" s="82"/>
      <c r="J2" s="82"/>
      <c r="K2" s="82"/>
      <c r="L2" s="82"/>
      <c r="M2" s="82"/>
      <c r="N2" s="82"/>
      <c r="O2" s="83"/>
    </row>
    <row r="3" spans="2:15" ht="15.75" thickBot="1" x14ac:dyDescent="0.3">
      <c r="B3" s="84"/>
      <c r="C3" s="85"/>
      <c r="D3" s="85"/>
      <c r="E3" s="85"/>
      <c r="F3" s="85"/>
      <c r="G3" s="85"/>
      <c r="H3" s="85"/>
      <c r="I3" s="85"/>
      <c r="J3" s="85"/>
      <c r="K3" s="85"/>
      <c r="L3" s="85"/>
      <c r="M3" s="85"/>
      <c r="N3" s="85"/>
      <c r="O3" s="86"/>
    </row>
    <row r="145" spans="11:11" ht="21" x14ac:dyDescent="0.35">
      <c r="K145" s="57" t="s">
        <v>353</v>
      </c>
    </row>
  </sheetData>
  <sheetProtection algorithmName="SHA-512" hashValue="ZowEwHRkKyg9WxZHdMn3Uif5WYl8TC9t85uBYoYnlU19yxkVPSXMV+8Gwor7rYrNRJ2rgZ/+N7KG79wnH3+aiA==" saltValue="ZRM1LGhJzkhEMqQVsfW66g==" spinCount="100000" sheet="1" objects="1" scenarios="1"/>
  <mergeCells count="1">
    <mergeCell ref="B2:O3"/>
  </mergeCells>
  <hyperlinks>
    <hyperlink ref="K145" location="Collaborating...!A1" display="NEXT"/>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B1:O111"/>
  <sheetViews>
    <sheetView workbookViewId="0"/>
  </sheetViews>
  <sheetFormatPr defaultColWidth="9.140625" defaultRowHeight="15" x14ac:dyDescent="0.25"/>
  <cols>
    <col min="1" max="16384" width="9.140625" style="19"/>
  </cols>
  <sheetData>
    <row r="1" spans="2:15" ht="15.75" thickBot="1" x14ac:dyDescent="0.3"/>
    <row r="2" spans="2:15" x14ac:dyDescent="0.25">
      <c r="B2" s="81" t="str">
        <f>+Organising!C3</f>
        <v>Organising and managing resources</v>
      </c>
      <c r="C2" s="82"/>
      <c r="D2" s="82"/>
      <c r="E2" s="82"/>
      <c r="F2" s="82"/>
      <c r="G2" s="82"/>
      <c r="H2" s="82"/>
      <c r="I2" s="82"/>
      <c r="J2" s="82"/>
      <c r="K2" s="82"/>
      <c r="L2" s="82"/>
      <c r="M2" s="82"/>
      <c r="N2" s="82"/>
      <c r="O2" s="83"/>
    </row>
    <row r="3" spans="2:15" ht="15.75" thickBot="1" x14ac:dyDescent="0.3">
      <c r="B3" s="84"/>
      <c r="C3" s="85"/>
      <c r="D3" s="85"/>
      <c r="E3" s="85"/>
      <c r="F3" s="85"/>
      <c r="G3" s="85"/>
      <c r="H3" s="85"/>
      <c r="I3" s="85"/>
      <c r="J3" s="85"/>
      <c r="K3" s="85"/>
      <c r="L3" s="85"/>
      <c r="M3" s="85"/>
      <c r="N3" s="85"/>
      <c r="O3" s="86"/>
    </row>
    <row r="111" spans="10:10" ht="21" x14ac:dyDescent="0.35">
      <c r="J111" s="57" t="s">
        <v>353</v>
      </c>
    </row>
  </sheetData>
  <sheetProtection algorithmName="SHA-512" hashValue="2iYOqxdik27kaHJoEMs8wi2LV5e83NverqhEdo6ZtNRhxcWQDZcAeFM+h6ILNtO7FAHdME8JskB5IpUj+7hfsQ==" saltValue="4LJPqkzPDrP9JGZlDs0KMQ==" spinCount="100000" sheet="1" objects="1" scenarios="1"/>
  <mergeCells count="1">
    <mergeCell ref="B2:O3"/>
  </mergeCells>
  <hyperlinks>
    <hyperlink ref="J111" location="Collaborating...!A1" display="NEXT"/>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sheetPr>
  <dimension ref="B2:H50"/>
  <sheetViews>
    <sheetView topLeftCell="A40" zoomScaleNormal="100" workbookViewId="0">
      <selection activeCell="E48" sqref="E48"/>
    </sheetView>
  </sheetViews>
  <sheetFormatPr defaultColWidth="9.140625" defaultRowHeight="15" x14ac:dyDescent="0.25"/>
  <cols>
    <col min="1" max="3" width="9.140625" style="1"/>
    <col min="4" max="4" width="12.42578125" style="1" hidden="1" customWidth="1"/>
    <col min="5" max="5" width="81" style="5" customWidth="1"/>
    <col min="6" max="16384" width="9.140625" style="1"/>
  </cols>
  <sheetData>
    <row r="2" spans="2:8" ht="15.75" thickBot="1" x14ac:dyDescent="0.3"/>
    <row r="3" spans="2:8" ht="36" customHeight="1" thickBot="1" x14ac:dyDescent="0.4">
      <c r="B3" s="2"/>
      <c r="C3" s="75" t="s">
        <v>343</v>
      </c>
      <c r="D3" s="76"/>
      <c r="E3" s="76"/>
      <c r="F3" s="77"/>
      <c r="G3" s="20"/>
    </row>
    <row r="4" spans="2:8" ht="60.75" customHeight="1" x14ac:dyDescent="0.35">
      <c r="B4" s="2"/>
      <c r="C4" s="74" t="s">
        <v>39</v>
      </c>
      <c r="D4" s="74"/>
      <c r="E4" s="74"/>
      <c r="F4" s="74"/>
      <c r="G4" s="3"/>
      <c r="H4" s="3"/>
    </row>
    <row r="5" spans="2:8" ht="30.75" customHeight="1" x14ac:dyDescent="0.35">
      <c r="B5" s="2"/>
      <c r="C5" s="8" t="s">
        <v>35</v>
      </c>
      <c r="D5" s="8" t="s">
        <v>36</v>
      </c>
      <c r="E5" s="8" t="s">
        <v>38</v>
      </c>
      <c r="F5" s="8" t="s">
        <v>37</v>
      </c>
      <c r="G5" s="4"/>
      <c r="H5" s="4"/>
    </row>
    <row r="6" spans="2:8" ht="30" customHeight="1" x14ac:dyDescent="0.25">
      <c r="C6" s="9">
        <v>1</v>
      </c>
      <c r="D6" s="9" t="s">
        <v>73</v>
      </c>
      <c r="E6" s="29" t="s">
        <v>318</v>
      </c>
      <c r="F6" s="33"/>
    </row>
    <row r="7" spans="2:8" ht="30" customHeight="1" x14ac:dyDescent="0.25">
      <c r="C7" s="9">
        <v>2</v>
      </c>
      <c r="D7" s="9" t="s">
        <v>74</v>
      </c>
      <c r="E7" s="29" t="s">
        <v>173</v>
      </c>
      <c r="F7" s="33"/>
    </row>
    <row r="8" spans="2:8" ht="30" customHeight="1" x14ac:dyDescent="0.25">
      <c r="C8" s="9">
        <v>3</v>
      </c>
      <c r="D8" s="9" t="s">
        <v>5</v>
      </c>
      <c r="E8" s="29" t="s">
        <v>174</v>
      </c>
      <c r="F8" s="33"/>
    </row>
    <row r="9" spans="2:8" ht="30" customHeight="1" x14ac:dyDescent="0.25">
      <c r="C9" s="9">
        <v>4</v>
      </c>
      <c r="D9" s="9" t="s">
        <v>67</v>
      </c>
      <c r="E9" s="29" t="s">
        <v>326</v>
      </c>
      <c r="F9" s="33"/>
    </row>
    <row r="10" spans="2:8" ht="30" customHeight="1" x14ac:dyDescent="0.25">
      <c r="C10" s="9">
        <v>5</v>
      </c>
      <c r="D10" s="9" t="s">
        <v>13</v>
      </c>
      <c r="E10" s="29" t="s">
        <v>175</v>
      </c>
      <c r="F10" s="33"/>
    </row>
    <row r="11" spans="2:8" ht="30" customHeight="1" x14ac:dyDescent="0.25">
      <c r="C11" s="9">
        <v>6</v>
      </c>
      <c r="D11" s="9" t="s">
        <v>50</v>
      </c>
      <c r="E11" s="29" t="s">
        <v>319</v>
      </c>
      <c r="F11" s="33"/>
    </row>
    <row r="12" spans="2:8" ht="30" customHeight="1" x14ac:dyDescent="0.25">
      <c r="C12" s="9">
        <v>7</v>
      </c>
      <c r="D12" s="9" t="s">
        <v>68</v>
      </c>
      <c r="E12" s="29" t="s">
        <v>176</v>
      </c>
      <c r="F12" s="33"/>
    </row>
    <row r="13" spans="2:8" ht="30" customHeight="1" x14ac:dyDescent="0.25">
      <c r="C13" s="9">
        <v>8</v>
      </c>
      <c r="D13" s="9" t="s">
        <v>4</v>
      </c>
      <c r="E13" s="29" t="s">
        <v>286</v>
      </c>
      <c r="F13" s="33"/>
    </row>
    <row r="14" spans="2:8" ht="30" customHeight="1" x14ac:dyDescent="0.25">
      <c r="C14" s="9">
        <v>9</v>
      </c>
      <c r="D14" s="9" t="s">
        <v>63</v>
      </c>
      <c r="E14" s="29" t="s">
        <v>320</v>
      </c>
      <c r="F14" s="33"/>
    </row>
    <row r="15" spans="2:8" ht="30" customHeight="1" x14ac:dyDescent="0.25">
      <c r="C15" s="9">
        <v>10</v>
      </c>
      <c r="D15" s="9" t="s">
        <v>71</v>
      </c>
      <c r="E15" s="29" t="s">
        <v>177</v>
      </c>
      <c r="F15" s="33"/>
    </row>
    <row r="16" spans="2:8" ht="30" customHeight="1" x14ac:dyDescent="0.25">
      <c r="C16" s="9">
        <v>11</v>
      </c>
      <c r="D16" s="9" t="s">
        <v>72</v>
      </c>
      <c r="E16" s="29" t="s">
        <v>178</v>
      </c>
      <c r="F16" s="33"/>
    </row>
    <row r="17" spans="3:6" ht="30" customHeight="1" x14ac:dyDescent="0.25">
      <c r="C17" s="9">
        <v>12</v>
      </c>
      <c r="D17" s="9" t="s">
        <v>3</v>
      </c>
      <c r="E17" s="29" t="s">
        <v>179</v>
      </c>
      <c r="F17" s="33"/>
    </row>
    <row r="18" spans="3:6" ht="30" customHeight="1" x14ac:dyDescent="0.25">
      <c r="C18" s="9">
        <v>13</v>
      </c>
      <c r="D18" s="9" t="s">
        <v>51</v>
      </c>
      <c r="E18" s="29" t="s">
        <v>287</v>
      </c>
      <c r="F18" s="33"/>
    </row>
    <row r="19" spans="3:6" ht="30" customHeight="1" x14ac:dyDescent="0.25">
      <c r="C19" s="9">
        <v>14</v>
      </c>
      <c r="D19" s="9" t="s">
        <v>52</v>
      </c>
      <c r="E19" s="29" t="s">
        <v>180</v>
      </c>
      <c r="F19" s="33"/>
    </row>
    <row r="20" spans="3:6" ht="30" customHeight="1" x14ac:dyDescent="0.25">
      <c r="C20" s="9">
        <v>15</v>
      </c>
      <c r="D20" s="9" t="s">
        <v>0</v>
      </c>
      <c r="E20" s="29" t="s">
        <v>321</v>
      </c>
      <c r="F20" s="33"/>
    </row>
    <row r="21" spans="3:6" ht="30" customHeight="1" x14ac:dyDescent="0.25">
      <c r="C21" s="9">
        <v>16</v>
      </c>
      <c r="D21" s="9" t="s">
        <v>11</v>
      </c>
      <c r="E21" s="29" t="s">
        <v>322</v>
      </c>
      <c r="F21" s="33"/>
    </row>
    <row r="22" spans="3:6" ht="30" customHeight="1" x14ac:dyDescent="0.25">
      <c r="C22" s="9">
        <v>17</v>
      </c>
      <c r="D22" s="9" t="s">
        <v>70</v>
      </c>
      <c r="E22" s="29" t="s">
        <v>288</v>
      </c>
      <c r="F22" s="33"/>
    </row>
    <row r="23" spans="3:6" ht="30" customHeight="1" x14ac:dyDescent="0.25">
      <c r="C23" s="9">
        <v>18</v>
      </c>
      <c r="D23" s="9" t="s">
        <v>65</v>
      </c>
      <c r="E23" s="29" t="s">
        <v>181</v>
      </c>
      <c r="F23" s="33"/>
    </row>
    <row r="24" spans="3:6" ht="30" customHeight="1" x14ac:dyDescent="0.25">
      <c r="C24" s="9">
        <v>19</v>
      </c>
      <c r="D24" s="9" t="s">
        <v>62</v>
      </c>
      <c r="E24" s="29" t="s">
        <v>289</v>
      </c>
      <c r="F24" s="33"/>
    </row>
    <row r="25" spans="3:6" ht="30" customHeight="1" x14ac:dyDescent="0.25">
      <c r="C25" s="9">
        <v>20</v>
      </c>
      <c r="D25" s="9" t="s">
        <v>58</v>
      </c>
      <c r="E25" s="29" t="s">
        <v>323</v>
      </c>
      <c r="F25" s="33"/>
    </row>
    <row r="26" spans="3:6" ht="30" customHeight="1" x14ac:dyDescent="0.25">
      <c r="C26" s="9">
        <v>21</v>
      </c>
      <c r="D26" s="9" t="s">
        <v>69</v>
      </c>
      <c r="E26" s="29" t="s">
        <v>182</v>
      </c>
      <c r="F26" s="33"/>
    </row>
    <row r="27" spans="3:6" ht="30" customHeight="1" x14ac:dyDescent="0.25">
      <c r="C27" s="9">
        <v>22</v>
      </c>
      <c r="D27" s="9" t="s">
        <v>6</v>
      </c>
      <c r="E27" s="29" t="s">
        <v>183</v>
      </c>
      <c r="F27" s="33"/>
    </row>
    <row r="28" spans="3:6" ht="30" customHeight="1" x14ac:dyDescent="0.25">
      <c r="C28" s="9">
        <v>23</v>
      </c>
      <c r="D28" s="9" t="s">
        <v>55</v>
      </c>
      <c r="E28" s="29" t="s">
        <v>184</v>
      </c>
      <c r="F28" s="33"/>
    </row>
    <row r="29" spans="3:6" ht="30" customHeight="1" x14ac:dyDescent="0.25">
      <c r="C29" s="9">
        <v>24</v>
      </c>
      <c r="D29" s="9" t="s">
        <v>64</v>
      </c>
      <c r="E29" s="29" t="s">
        <v>185</v>
      </c>
      <c r="F29" s="33"/>
    </row>
    <row r="30" spans="3:6" ht="30" customHeight="1" x14ac:dyDescent="0.25">
      <c r="C30" s="9">
        <v>25</v>
      </c>
      <c r="D30" s="9" t="s">
        <v>9</v>
      </c>
      <c r="E30" s="29" t="s">
        <v>324</v>
      </c>
      <c r="F30" s="33"/>
    </row>
    <row r="31" spans="3:6" ht="30" customHeight="1" x14ac:dyDescent="0.25">
      <c r="C31" s="9">
        <v>26</v>
      </c>
      <c r="D31" s="9" t="s">
        <v>10</v>
      </c>
      <c r="E31" s="29" t="s">
        <v>182</v>
      </c>
      <c r="F31" s="33"/>
    </row>
    <row r="32" spans="3:6" ht="30" customHeight="1" x14ac:dyDescent="0.25">
      <c r="C32" s="9">
        <v>27</v>
      </c>
      <c r="D32" s="9" t="s">
        <v>56</v>
      </c>
      <c r="E32" s="29" t="s">
        <v>186</v>
      </c>
      <c r="F32" s="33"/>
    </row>
    <row r="33" spans="3:6" ht="30" customHeight="1" x14ac:dyDescent="0.25">
      <c r="C33" s="9">
        <v>28</v>
      </c>
      <c r="D33" s="9" t="s">
        <v>53</v>
      </c>
      <c r="E33" s="29" t="s">
        <v>187</v>
      </c>
      <c r="F33" s="33"/>
    </row>
    <row r="34" spans="3:6" ht="30" customHeight="1" x14ac:dyDescent="0.25">
      <c r="C34" s="9">
        <v>29</v>
      </c>
      <c r="D34" s="9" t="s">
        <v>2</v>
      </c>
      <c r="E34" s="29" t="s">
        <v>325</v>
      </c>
      <c r="F34" s="33"/>
    </row>
    <row r="35" spans="3:6" ht="30" customHeight="1" x14ac:dyDescent="0.25">
      <c r="C35" s="9">
        <v>30</v>
      </c>
      <c r="D35" s="9" t="s">
        <v>8</v>
      </c>
      <c r="E35" s="29" t="s">
        <v>188</v>
      </c>
      <c r="F35" s="33"/>
    </row>
    <row r="36" spans="3:6" ht="30" customHeight="1" x14ac:dyDescent="0.25">
      <c r="C36" s="9">
        <v>31</v>
      </c>
      <c r="D36" s="9" t="s">
        <v>57</v>
      </c>
      <c r="E36" s="29" t="s">
        <v>189</v>
      </c>
      <c r="F36" s="33"/>
    </row>
    <row r="37" spans="3:6" ht="30" customHeight="1" x14ac:dyDescent="0.25">
      <c r="C37" s="9">
        <v>32</v>
      </c>
      <c r="D37" s="9" t="s">
        <v>54</v>
      </c>
      <c r="E37" s="29" t="s">
        <v>190</v>
      </c>
      <c r="F37" s="33"/>
    </row>
    <row r="38" spans="3:6" ht="30" customHeight="1" x14ac:dyDescent="0.25">
      <c r="C38" s="9">
        <v>33</v>
      </c>
      <c r="D38" s="9" t="s">
        <v>60</v>
      </c>
      <c r="E38" s="29" t="s">
        <v>191</v>
      </c>
      <c r="F38" s="33"/>
    </row>
    <row r="39" spans="3:6" ht="30" customHeight="1" x14ac:dyDescent="0.25">
      <c r="C39" s="9">
        <v>34</v>
      </c>
      <c r="D39" s="9" t="s">
        <v>66</v>
      </c>
      <c r="E39" s="29" t="s">
        <v>192</v>
      </c>
      <c r="F39" s="33"/>
    </row>
    <row r="40" spans="3:6" ht="30" customHeight="1" x14ac:dyDescent="0.25">
      <c r="C40" s="9">
        <v>35</v>
      </c>
      <c r="D40" s="9" t="s">
        <v>12</v>
      </c>
      <c r="E40" s="29" t="s">
        <v>290</v>
      </c>
      <c r="F40" s="33"/>
    </row>
    <row r="41" spans="3:6" ht="30" customHeight="1" x14ac:dyDescent="0.25">
      <c r="C41" s="9">
        <v>36</v>
      </c>
      <c r="D41" s="9" t="s">
        <v>61</v>
      </c>
      <c r="E41" s="29" t="s">
        <v>193</v>
      </c>
      <c r="F41" s="33"/>
    </row>
    <row r="42" spans="3:6" ht="30" customHeight="1" x14ac:dyDescent="0.25">
      <c r="C42" s="9">
        <v>37</v>
      </c>
      <c r="D42" s="9" t="s">
        <v>7</v>
      </c>
      <c r="E42" s="29" t="s">
        <v>291</v>
      </c>
      <c r="F42" s="33"/>
    </row>
    <row r="43" spans="3:6" ht="30" customHeight="1" x14ac:dyDescent="0.25">
      <c r="C43" s="9">
        <v>38</v>
      </c>
      <c r="D43" s="9" t="s">
        <v>1</v>
      </c>
      <c r="E43" s="29" t="s">
        <v>194</v>
      </c>
      <c r="F43" s="33"/>
    </row>
    <row r="44" spans="3:6" ht="30" customHeight="1" x14ac:dyDescent="0.25">
      <c r="C44" s="9">
        <v>39</v>
      </c>
      <c r="D44" s="9" t="s">
        <v>59</v>
      </c>
      <c r="E44" s="29" t="s">
        <v>285</v>
      </c>
      <c r="F44" s="33"/>
    </row>
    <row r="46" spans="3:6" ht="18.75" x14ac:dyDescent="0.3">
      <c r="C46" s="62"/>
      <c r="D46" s="62"/>
      <c r="E46" s="56" t="s">
        <v>349</v>
      </c>
    </row>
    <row r="47" spans="3:6" ht="18.75" x14ac:dyDescent="0.3">
      <c r="C47" s="62"/>
      <c r="D47" s="62"/>
      <c r="E47" s="46"/>
    </row>
    <row r="48" spans="3:6" ht="18.75" x14ac:dyDescent="0.3">
      <c r="C48" s="62"/>
      <c r="D48" s="62"/>
      <c r="E48" s="56" t="s">
        <v>350</v>
      </c>
    </row>
    <row r="49" spans="3:5" ht="18.75" x14ac:dyDescent="0.3">
      <c r="C49" s="62"/>
      <c r="D49" s="62"/>
      <c r="E49" s="46"/>
    </row>
    <row r="50" spans="3:5" ht="18.75" x14ac:dyDescent="0.3">
      <c r="C50" s="62"/>
      <c r="D50" s="62"/>
      <c r="E50" s="56" t="s">
        <v>351</v>
      </c>
    </row>
  </sheetData>
  <sheetProtection algorithmName="SHA-512" hashValue="rClqB2r7vgqBfg1ycCETMA39RLnJnaH2ftwHE8XL+xyXrE041zLRz1cgALv+Lu5kE31D6WSsQlKJGdsHJCYqLA==" saltValue="6O0FKsJq0akRp4IaoYzRmQ==" spinCount="100000" sheet="1" objects="1" scenarios="1"/>
  <mergeCells count="2">
    <mergeCell ref="C4:F4"/>
    <mergeCell ref="C3:F3"/>
  </mergeCells>
  <dataValidations count="1">
    <dataValidation type="whole" allowBlank="1" showInputMessage="1" showErrorMessage="1" sqref="F6:F44">
      <formula1>1</formula1>
      <formula2>4</formula2>
    </dataValidation>
  </dataValidations>
  <hyperlinks>
    <hyperlink ref="E46" location="Communicating...!A1" display="Next questionnaire"/>
    <hyperlink ref="E48" location="'Collaborating col'!A1" display="Bars graph"/>
    <hyperlink ref="E50" location="'Colaborationg spiders'!A1" display="Spider graph"/>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3:I42"/>
  <sheetViews>
    <sheetView workbookViewId="0">
      <selection activeCell="I30" sqref="I30"/>
    </sheetView>
  </sheetViews>
  <sheetFormatPr defaultColWidth="9.140625" defaultRowHeight="15" x14ac:dyDescent="0.25"/>
  <cols>
    <col min="1" max="2" width="9.140625" style="1"/>
    <col min="3" max="3" width="24.42578125" style="1" customWidth="1"/>
    <col min="4" max="16384" width="9.140625" style="1"/>
  </cols>
  <sheetData>
    <row r="3" spans="2:9" ht="15.75" thickBot="1" x14ac:dyDescent="0.3">
      <c r="B3" s="11" t="s">
        <v>40</v>
      </c>
      <c r="C3" s="11"/>
      <c r="D3" s="11" t="s">
        <v>41</v>
      </c>
      <c r="E3" s="1" t="s">
        <v>47</v>
      </c>
      <c r="H3" s="1" t="s">
        <v>43</v>
      </c>
    </row>
    <row r="4" spans="2:9" x14ac:dyDescent="0.25">
      <c r="B4" s="12" t="s">
        <v>0</v>
      </c>
      <c r="C4" s="13" t="str">
        <f>VLOOKUP(B4,'Collaborating...'!$D$6:$F$44,2,FALSE)</f>
        <v>I am willing to take on tasks that are not normally a part of my role, but that will ensure safety for the team and the group</v>
      </c>
      <c r="D4" s="13">
        <f>VLOOKUP(B4,'Collaborating...'!$D$6:$F$44,3,FALSE)</f>
        <v>0</v>
      </c>
      <c r="E4" s="21">
        <f>+$H$4</f>
        <v>0</v>
      </c>
      <c r="G4" s="1" t="s">
        <v>42</v>
      </c>
      <c r="H4" s="10">
        <f>+AVERAGE(D4:D13)</f>
        <v>0</v>
      </c>
      <c r="I4" s="10"/>
    </row>
    <row r="5" spans="2:9" x14ac:dyDescent="0.25">
      <c r="B5" s="14" t="s">
        <v>1</v>
      </c>
      <c r="C5" s="6" t="str">
        <f>VLOOKUP(B5,'Collaborating...'!$D$6:$F$44,2,FALSE)</f>
        <v xml:space="preserve">I am  open to and ready for new challenges </v>
      </c>
      <c r="D5" s="6">
        <f>VLOOKUP(B5,'Collaborating...'!$D$6:$F$44,3,FALSE)</f>
        <v>0</v>
      </c>
      <c r="E5" s="22">
        <f t="shared" ref="E5:E13" si="0">+$H$4</f>
        <v>0</v>
      </c>
      <c r="G5" s="1" t="s">
        <v>44</v>
      </c>
      <c r="H5" s="10">
        <f>+AVERAGE(D14:D20)</f>
        <v>0</v>
      </c>
    </row>
    <row r="6" spans="2:9" x14ac:dyDescent="0.25">
      <c r="B6" s="14" t="s">
        <v>2</v>
      </c>
      <c r="C6" s="6" t="str">
        <f>VLOOKUP(B6,'Collaborating...'!$D$6:$F$44,2,FALSE)</f>
        <v xml:space="preserve">I am ready for continuous learning </v>
      </c>
      <c r="D6" s="6">
        <f>VLOOKUP(B6,'Collaborating...'!$D$6:$F$44,3,FALSE)</f>
        <v>0</v>
      </c>
      <c r="E6" s="22">
        <f t="shared" si="0"/>
        <v>0</v>
      </c>
      <c r="G6" s="1" t="s">
        <v>45</v>
      </c>
      <c r="H6" s="1">
        <f>+AVERAGE(D21:D28)</f>
        <v>0</v>
      </c>
    </row>
    <row r="7" spans="2:9" x14ac:dyDescent="0.25">
      <c r="B7" s="14" t="s">
        <v>3</v>
      </c>
      <c r="C7" s="6" t="str">
        <f>VLOOKUP(B7,'Collaborating...'!$D$6:$F$44,2,FALSE)</f>
        <v>I am open to different sources of learning</v>
      </c>
      <c r="D7" s="6">
        <f>VLOOKUP(B7,'Collaborating...'!$D$6:$F$44,3,FALSE)</f>
        <v>0</v>
      </c>
      <c r="E7" s="22">
        <f t="shared" si="0"/>
        <v>0</v>
      </c>
      <c r="G7" s="1" t="s">
        <v>46</v>
      </c>
      <c r="H7" s="10">
        <f>+AVERAGE(D29:D42)</f>
        <v>0</v>
      </c>
    </row>
    <row r="8" spans="2:9" x14ac:dyDescent="0.25">
      <c r="B8" s="14" t="s">
        <v>4</v>
      </c>
      <c r="C8" s="6" t="str">
        <f>VLOOKUP(B8,'Collaborating...'!$D$6:$F$44,2,FALSE)</f>
        <v xml:space="preserve">I am  aware of my own competences </v>
      </c>
      <c r="D8" s="6">
        <f>VLOOKUP(B8,'Collaborating...'!$D$6:$F$44,3,FALSE)</f>
        <v>0</v>
      </c>
      <c r="E8" s="22">
        <f t="shared" si="0"/>
        <v>0</v>
      </c>
    </row>
    <row r="9" spans="2:9" x14ac:dyDescent="0.25">
      <c r="B9" s="14" t="s">
        <v>5</v>
      </c>
      <c r="C9" s="6" t="str">
        <f>VLOOKUP(B9,'Collaborating...'!$D$6:$F$44,2,FALSE)</f>
        <v>I am aware of how much others can teach me and of the principles of ‘to get and to give’</v>
      </c>
      <c r="D9" s="6">
        <f>VLOOKUP(B9,'Collaborating...'!$D$6:$F$44,3,FALSE)</f>
        <v>0</v>
      </c>
      <c r="E9" s="22">
        <f t="shared" si="0"/>
        <v>0</v>
      </c>
    </row>
    <row r="10" spans="2:9" x14ac:dyDescent="0.25">
      <c r="B10" s="14" t="s">
        <v>6</v>
      </c>
      <c r="C10" s="6" t="str">
        <f>VLOOKUP(B10,'Collaborating...'!$D$6:$F$44,2,FALSE)</f>
        <v>I am ready to reflect upon and rethink one’s own role</v>
      </c>
      <c r="D10" s="6">
        <f>VLOOKUP(B10,'Collaborating...'!$D$6:$F$44,3,FALSE)</f>
        <v>0</v>
      </c>
      <c r="E10" s="22">
        <f t="shared" si="0"/>
        <v>0</v>
      </c>
    </row>
    <row r="11" spans="2:9" x14ac:dyDescent="0.25">
      <c r="B11" s="14" t="s">
        <v>66</v>
      </c>
      <c r="C11" s="6" t="str">
        <f>VLOOKUP(B11,'Collaborating...'!$D$6:$F$44,2,FALSE)</f>
        <v xml:space="preserve">I am ready to ask for support and to admit personal limitations in the context of the activity/group </v>
      </c>
      <c r="D11" s="6">
        <f>VLOOKUP(B11,'Collaborating...'!$D$6:$F$44,3,FALSE)</f>
        <v>0</v>
      </c>
      <c r="E11" s="22">
        <f t="shared" si="0"/>
        <v>0</v>
      </c>
    </row>
    <row r="12" spans="2:9" x14ac:dyDescent="0.25">
      <c r="B12" s="14" t="s">
        <v>67</v>
      </c>
      <c r="C12" s="6" t="str">
        <f>VLOOKUP(B12,'Collaborating...'!$D$6:$F$44,2,FALSE)</f>
        <v>I am ready to support the learning needs of the colleagues</v>
      </c>
      <c r="D12" s="6">
        <f>VLOOKUP(B12,'Collaborating...'!$D$6:$F$44,3,FALSE)</f>
        <v>0</v>
      </c>
      <c r="E12" s="22">
        <f t="shared" si="0"/>
        <v>0</v>
      </c>
    </row>
    <row r="13" spans="2:9" ht="15.75" thickBot="1" x14ac:dyDescent="0.3">
      <c r="B13" s="16" t="s">
        <v>68</v>
      </c>
      <c r="C13" s="17" t="str">
        <f>VLOOKUP(B13,'Collaborating...'!$D$6:$F$44,2,FALSE)</f>
        <v>I am aware that one is a role model, both as an individual and as a team</v>
      </c>
      <c r="D13" s="17">
        <f>VLOOKUP(B13,'Collaborating...'!$D$6:$F$44,3,FALSE)</f>
        <v>0</v>
      </c>
      <c r="E13" s="23">
        <f t="shared" si="0"/>
        <v>0</v>
      </c>
    </row>
    <row r="14" spans="2:9" x14ac:dyDescent="0.25">
      <c r="B14" s="12" t="s">
        <v>7</v>
      </c>
      <c r="C14" s="13" t="str">
        <f>VLOOKUP(B14,'Collaborating...'!$D$6:$F$44,2,FALSE)</f>
        <v>I know about teamwork mechanisms in different contexts and of the possible outcomes of different approaches</v>
      </c>
      <c r="D14" s="13">
        <f>VLOOKUP(B14,'Collaborating...'!$D$6:$F$44,3,FALSE)</f>
        <v>0</v>
      </c>
      <c r="E14" s="21">
        <f>+$H$5</f>
        <v>0</v>
      </c>
    </row>
    <row r="15" spans="2:9" x14ac:dyDescent="0.25">
      <c r="B15" s="14" t="s">
        <v>8</v>
      </c>
      <c r="C15" s="6" t="str">
        <f>VLOOKUP(B15,'Collaborating...'!$D$6:$F$44,2,FALSE)</f>
        <v>I know my personal limitations and how to overcome them</v>
      </c>
      <c r="D15" s="6">
        <f>VLOOKUP(B15,'Collaborating...'!$D$6:$F$44,3,FALSE)</f>
        <v>0</v>
      </c>
      <c r="E15" s="22">
        <f t="shared" ref="E15:E20" si="1">+$H$5</f>
        <v>0</v>
      </c>
    </row>
    <row r="16" spans="2:9" x14ac:dyDescent="0.25">
      <c r="B16" s="14" t="s">
        <v>9</v>
      </c>
      <c r="C16" s="6" t="str">
        <f>VLOOKUP(B16,'Collaborating...'!$D$6:$F$44,2,FALSE)</f>
        <v>I know about coaching methods</v>
      </c>
      <c r="D16" s="6">
        <f>VLOOKUP(B16,'Collaborating...'!$D$6:$F$44,3,FALSE)</f>
        <v>0</v>
      </c>
      <c r="E16" s="22">
        <f t="shared" si="1"/>
        <v>0</v>
      </c>
    </row>
    <row r="17" spans="2:5" x14ac:dyDescent="0.25">
      <c r="B17" s="14" t="s">
        <v>10</v>
      </c>
      <c r="C17" s="6" t="str">
        <f>VLOOKUP(B17,'Collaborating...'!$D$6:$F$44,2,FALSE)</f>
        <v>I know how to deal with emotions</v>
      </c>
      <c r="D17" s="6">
        <f>VLOOKUP(B17,'Collaborating...'!$D$6:$F$44,3,FALSE)</f>
        <v>0</v>
      </c>
      <c r="E17" s="22">
        <f t="shared" si="1"/>
        <v>0</v>
      </c>
    </row>
    <row r="18" spans="2:5" x14ac:dyDescent="0.25">
      <c r="B18" s="14" t="s">
        <v>11</v>
      </c>
      <c r="C18" s="6" t="str">
        <f>VLOOKUP(B18,'Collaborating...'!$D$6:$F$44,2,FALSE)</f>
        <v>I hknow about conflict prevention and transformation</v>
      </c>
      <c r="D18" s="6">
        <f>VLOOKUP(B18,'Collaborating...'!$D$6:$F$44,3,FALSE)</f>
        <v>0</v>
      </c>
      <c r="E18" s="22">
        <f t="shared" si="1"/>
        <v>0</v>
      </c>
    </row>
    <row r="19" spans="2:5" x14ac:dyDescent="0.25">
      <c r="B19" s="14" t="s">
        <v>12</v>
      </c>
      <c r="C19" s="6" t="str">
        <f>VLOOKUP(B19,'Collaborating...'!$D$6:$F$44,2,FALSE)</f>
        <v>I have knowledge about feedback techniques (how to give feedback, how to receive it, etc.)</v>
      </c>
      <c r="D19" s="6">
        <f>VLOOKUP(B19,'Collaborating...'!$D$6:$F$44,3,FALSE)</f>
        <v>0</v>
      </c>
      <c r="E19" s="22">
        <f t="shared" si="1"/>
        <v>0</v>
      </c>
    </row>
    <row r="20" spans="2:5" ht="15.75" thickBot="1" x14ac:dyDescent="0.3">
      <c r="B20" s="16" t="s">
        <v>13</v>
      </c>
      <c r="C20" s="17" t="str">
        <f>VLOOKUP(B20,'Collaborating...'!$D$6:$F$44,2,FALSE)</f>
        <v>I know about individual vs. collective interests and focuses</v>
      </c>
      <c r="D20" s="17">
        <f>VLOOKUP(B20,'Collaborating...'!$D$6:$F$44,3,FALSE)</f>
        <v>0</v>
      </c>
      <c r="E20" s="23">
        <f t="shared" si="1"/>
        <v>0</v>
      </c>
    </row>
    <row r="21" spans="2:5" x14ac:dyDescent="0.25">
      <c r="B21" s="12" t="s">
        <v>50</v>
      </c>
      <c r="C21" s="13" t="str">
        <f>VLOOKUP(B21,'Collaborating...'!$D$6:$F$44,2,FALSE)</f>
        <v>I master methods and techniques that support a clear and fair division of roles and responsibilities</v>
      </c>
      <c r="D21" s="13">
        <f>VLOOKUP(B21,'Collaborating...'!$D$6:$F$44,3,FALSE)</f>
        <v>0</v>
      </c>
      <c r="E21" s="24">
        <f>+$H$6</f>
        <v>0</v>
      </c>
    </row>
    <row r="22" spans="2:5" x14ac:dyDescent="0.25">
      <c r="B22" s="14" t="s">
        <v>51</v>
      </c>
      <c r="C22" s="6" t="str">
        <f>VLOOKUP(B22,'Collaborating...'!$D$6:$F$44,2,FALSE)</f>
        <v>I am able to contextualise and conceptualise teamwork practices with the principles of non-formal learning</v>
      </c>
      <c r="D22" s="6">
        <f>VLOOKUP(B22,'Collaborating...'!$D$6:$F$44,3,FALSE)</f>
        <v>0</v>
      </c>
      <c r="E22" s="24">
        <f t="shared" ref="E22:E28" si="2">+$H$6</f>
        <v>0</v>
      </c>
    </row>
    <row r="23" spans="2:5" x14ac:dyDescent="0.25">
      <c r="B23" s="14" t="s">
        <v>52</v>
      </c>
      <c r="C23" s="6" t="str">
        <f>VLOOKUP(B23,'Collaborating...'!$D$6:$F$44,2,FALSE)</f>
        <v>I am able to match team members’ competences to the objectives of the activity and to the young peoples’ profiles</v>
      </c>
      <c r="D23" s="6">
        <f>VLOOKUP(B23,'Collaborating...'!$D$6:$F$44,3,FALSE)</f>
        <v>0</v>
      </c>
      <c r="E23" s="24">
        <f t="shared" si="2"/>
        <v>0</v>
      </c>
    </row>
    <row r="24" spans="2:5" x14ac:dyDescent="0.25">
      <c r="B24" s="14" t="s">
        <v>53</v>
      </c>
      <c r="C24" s="6" t="str">
        <f>VLOOKUP(B24,'Collaborating...'!$D$6:$F$44,2,FALSE)</f>
        <v>I am able to foster collaboration among the team members</v>
      </c>
      <c r="D24" s="6">
        <f>VLOOKUP(B24,'Collaborating...'!$D$6:$F$44,3,FALSE)</f>
        <v>0</v>
      </c>
      <c r="E24" s="24">
        <f t="shared" si="2"/>
        <v>0</v>
      </c>
    </row>
    <row r="25" spans="2:5" x14ac:dyDescent="0.25">
      <c r="B25" s="14" t="s">
        <v>54</v>
      </c>
      <c r="C25" s="6" t="str">
        <f>VLOOKUP(B25,'Collaborating...'!$D$6:$F$44,2,FALSE)</f>
        <v>I am able to deal well with crisis/conflicts in the team</v>
      </c>
      <c r="D25" s="6">
        <f>VLOOKUP(B25,'Collaborating...'!$D$6:$F$44,3,FALSE)</f>
        <v>0</v>
      </c>
      <c r="E25" s="24">
        <f t="shared" si="2"/>
        <v>0</v>
      </c>
    </row>
    <row r="26" spans="2:5" x14ac:dyDescent="0.25">
      <c r="B26" s="14" t="s">
        <v>55</v>
      </c>
      <c r="C26" s="6" t="str">
        <f>VLOOKUP(B26,'Collaborating...'!$D$6:$F$44,2,FALSE)</f>
        <v>I am able to work with various approaches, e.g. co-vision, supervision, collegial feedback, and cooperation</v>
      </c>
      <c r="D26" s="6">
        <f>VLOOKUP(B26,'Collaborating...'!$D$6:$F$44,3,FALSE)</f>
        <v>0</v>
      </c>
      <c r="E26" s="24">
        <f t="shared" si="2"/>
        <v>0</v>
      </c>
    </row>
    <row r="27" spans="2:5" x14ac:dyDescent="0.25">
      <c r="B27" s="14" t="s">
        <v>56</v>
      </c>
      <c r="C27" s="6" t="str">
        <f>VLOOKUP(B27,'Collaborating...'!$D$6:$F$44,2,FALSE)</f>
        <v>I am able to develop a continued learning plan for myself</v>
      </c>
      <c r="D27" s="6">
        <f>VLOOKUP(B27,'Collaborating...'!$D$6:$F$44,3,FALSE)</f>
        <v>0</v>
      </c>
      <c r="E27" s="24">
        <f t="shared" si="2"/>
        <v>0</v>
      </c>
    </row>
    <row r="28" spans="2:5" ht="15.75" thickBot="1" x14ac:dyDescent="0.3">
      <c r="B28" s="16" t="s">
        <v>69</v>
      </c>
      <c r="C28" s="17" t="str">
        <f>VLOOKUP(B28,'Collaborating...'!$D$6:$F$44,2,FALSE)</f>
        <v>I know how to deal with emotions</v>
      </c>
      <c r="D28" s="17">
        <f>VLOOKUP(B28,'Collaborating...'!$D$6:$F$44,3,FALSE)</f>
        <v>0</v>
      </c>
      <c r="E28" s="25">
        <f t="shared" si="2"/>
        <v>0</v>
      </c>
    </row>
    <row r="29" spans="2:5" x14ac:dyDescent="0.25">
      <c r="B29" s="12" t="s">
        <v>57</v>
      </c>
      <c r="C29" s="13" t="str">
        <f>VLOOKUP(B29,'Collaborating...'!$D$6:$F$44,2,FALSE)</f>
        <v>I promote communication and collaboration amongst the team members to nurture qualities and deal with resistance</v>
      </c>
      <c r="D29" s="13">
        <f>VLOOKUP(B29,'Collaborating...'!$D$6:$F$44,3,FALSE)</f>
        <v>0</v>
      </c>
      <c r="E29" s="21">
        <f t="shared" ref="E29:E42" si="3">+$H$7</f>
        <v>0</v>
      </c>
    </row>
    <row r="30" spans="2:5" x14ac:dyDescent="0.25">
      <c r="B30" s="14" t="s">
        <v>58</v>
      </c>
      <c r="C30" s="6" t="str">
        <f>VLOOKUP(B30,'Collaborating...'!$D$6:$F$44,2,FALSE)</f>
        <v xml:space="preserve">I can identify diversity, strengths and weaknesses in the team </v>
      </c>
      <c r="D30" s="6">
        <f>VLOOKUP(B30,'Collaborating...'!$D$6:$F$44,3,FALSE)</f>
        <v>0</v>
      </c>
      <c r="E30" s="24">
        <f t="shared" si="3"/>
        <v>0</v>
      </c>
    </row>
    <row r="31" spans="2:5" x14ac:dyDescent="0.25">
      <c r="B31" s="14" t="s">
        <v>59</v>
      </c>
      <c r="C31" s="6" t="str">
        <f>VLOOKUP(B31,'Collaborating...'!$D$6:$F$44,2,FALSE)</f>
        <v>I request and offer support where needed</v>
      </c>
      <c r="D31" s="6">
        <f>VLOOKUP(B31,'Collaborating...'!$D$6:$F$44,3,FALSE)</f>
        <v>0</v>
      </c>
      <c r="E31" s="24">
        <f t="shared" si="3"/>
        <v>0</v>
      </c>
    </row>
    <row r="32" spans="2:5" x14ac:dyDescent="0.25">
      <c r="B32" s="14" t="s">
        <v>60</v>
      </c>
      <c r="C32" s="6" t="str">
        <f>VLOOKUP(B32,'Collaborating...'!$D$6:$F$44,2,FALSE)</f>
        <v>I ensure that knowledge, skills, styles and preferences in the team are shared and communicated</v>
      </c>
      <c r="D32" s="6">
        <f>VLOOKUP(B32,'Collaborating...'!$D$6:$F$44,3,FALSE)</f>
        <v>0</v>
      </c>
      <c r="E32" s="24">
        <f t="shared" si="3"/>
        <v>0</v>
      </c>
    </row>
    <row r="33" spans="2:5" x14ac:dyDescent="0.25">
      <c r="B33" s="14" t="s">
        <v>61</v>
      </c>
      <c r="C33" s="6" t="str">
        <f>VLOOKUP(B33,'Collaborating...'!$D$6:$F$44,2,FALSE)</f>
        <v>I have deep knowledge of particular topics/issues</v>
      </c>
      <c r="D33" s="6">
        <f>VLOOKUP(B33,'Collaborating...'!$D$6:$F$44,3,FALSE)</f>
        <v>0</v>
      </c>
      <c r="E33" s="24">
        <f t="shared" si="3"/>
        <v>0</v>
      </c>
    </row>
    <row r="34" spans="2:5" x14ac:dyDescent="0.25">
      <c r="B34" s="14" t="s">
        <v>62</v>
      </c>
      <c r="C34" s="6" t="str">
        <f>VLOOKUP(B34,'Collaborating...'!$D$6:$F$44,2,FALSE)</f>
        <v>I coach colleagues – where possible and requested – based on the approach of non-formal learning</v>
      </c>
      <c r="D34" s="6">
        <f>VLOOKUP(B34,'Collaborating...'!$D$6:$F$44,3,FALSE)</f>
        <v>0</v>
      </c>
      <c r="E34" s="24">
        <f t="shared" si="3"/>
        <v>0</v>
      </c>
    </row>
    <row r="35" spans="2:5" x14ac:dyDescent="0.25">
      <c r="B35" s="14" t="s">
        <v>63</v>
      </c>
      <c r="C35" s="6" t="str">
        <f>VLOOKUP(B35,'Collaborating...'!$D$6:$F$44,2,FALSE)</f>
        <v>I help to build team spirit and trust</v>
      </c>
      <c r="D35" s="6">
        <f>VLOOKUP(B35,'Collaborating...'!$D$6:$F$44,3,FALSE)</f>
        <v>0</v>
      </c>
      <c r="E35" s="24">
        <f t="shared" si="3"/>
        <v>0</v>
      </c>
    </row>
    <row r="36" spans="2:5" x14ac:dyDescent="0.25">
      <c r="B36" s="14" t="s">
        <v>64</v>
      </c>
      <c r="C36" s="6" t="str">
        <f>VLOOKUP(B36,'Collaborating...'!$D$6:$F$44,2,FALSE)</f>
        <v>I demonstrate empathy</v>
      </c>
      <c r="D36" s="6">
        <f>VLOOKUP(B36,'Collaborating...'!$D$6:$F$44,3,FALSE)</f>
        <v>0</v>
      </c>
      <c r="E36" s="24">
        <f t="shared" si="3"/>
        <v>0</v>
      </c>
    </row>
    <row r="37" spans="2:5" x14ac:dyDescent="0.25">
      <c r="B37" s="14" t="s">
        <v>65</v>
      </c>
      <c r="C37" s="6" t="str">
        <f>VLOOKUP(B37,'Collaborating...'!$D$6:$F$44,2,FALSE)</f>
        <v>I act authentically</v>
      </c>
      <c r="D37" s="6">
        <f>VLOOKUP(B37,'Collaborating...'!$D$6:$F$44,3,FALSE)</f>
        <v>0</v>
      </c>
      <c r="E37" s="24">
        <f t="shared" si="3"/>
        <v>0</v>
      </c>
    </row>
    <row r="38" spans="2:5" x14ac:dyDescent="0.25">
      <c r="B38" s="14" t="s">
        <v>70</v>
      </c>
      <c r="C38" s="6" t="str">
        <f>VLOOKUP(B38,'Collaborating...'!$D$6:$F$44,2,FALSE)</f>
        <v>I apply feedback techniques</v>
      </c>
      <c r="D38" s="6">
        <f>VLOOKUP(B38,'Collaborating...'!$D$6:$F$44,3,FALSE)</f>
        <v>0</v>
      </c>
      <c r="E38" s="24">
        <f t="shared" si="3"/>
        <v>0</v>
      </c>
    </row>
    <row r="39" spans="2:5" x14ac:dyDescent="0.25">
      <c r="B39" s="14" t="s">
        <v>71</v>
      </c>
      <c r="C39" s="6" t="str">
        <f>VLOOKUP(B39,'Collaborating...'!$D$6:$F$44,2,FALSE)</f>
        <v>I allocate adequate resources and time to team building</v>
      </c>
      <c r="D39" s="6">
        <f>VLOOKUP(B39,'Collaborating...'!$D$6:$F$44,3,FALSE)</f>
        <v>0</v>
      </c>
      <c r="E39" s="24">
        <f t="shared" si="3"/>
        <v>0</v>
      </c>
    </row>
    <row r="40" spans="2:5" x14ac:dyDescent="0.25">
      <c r="B40" s="14" t="s">
        <v>72</v>
      </c>
      <c r="C40" s="6" t="str">
        <f>VLOOKUP(B40,'Collaborating...'!$D$6:$F$44,2,FALSE)</f>
        <v>I know how to steer collective and individual emotions in a positive direction</v>
      </c>
      <c r="D40" s="6">
        <f>VLOOKUP(B40,'Collaborating...'!$D$6:$F$44,3,FALSE)</f>
        <v>0</v>
      </c>
      <c r="E40" s="24">
        <f t="shared" si="3"/>
        <v>0</v>
      </c>
    </row>
    <row r="41" spans="2:5" x14ac:dyDescent="0.25">
      <c r="B41" s="14" t="s">
        <v>73</v>
      </c>
      <c r="C41" s="6" t="str">
        <f>VLOOKUP(B41,'Collaborating...'!$D$6:$F$44,2,FALSE)</f>
        <v>I receive and express criticism in an open, respectful and constructive way</v>
      </c>
      <c r="D41" s="6">
        <f>VLOOKUP(B41,'Collaborating...'!$D$6:$F$44,3,FALSE)</f>
        <v>0</v>
      </c>
      <c r="E41" s="24">
        <f t="shared" si="3"/>
        <v>0</v>
      </c>
    </row>
    <row r="42" spans="2:5" ht="15.75" thickBot="1" x14ac:dyDescent="0.3">
      <c r="B42" s="16" t="s">
        <v>74</v>
      </c>
      <c r="C42" s="17" t="str">
        <f>VLOOKUP(B42,'Collaborating...'!$D$6:$F$44,2,FALSE)</f>
        <v>I deal with frustration in a constructive manner</v>
      </c>
      <c r="D42" s="17">
        <f>VLOOKUP(B42,'Collaborating...'!$D$6:$F$44,3,FALSE)</f>
        <v>0</v>
      </c>
      <c r="E42" s="25">
        <f t="shared" si="3"/>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39997558519241921"/>
  </sheetPr>
  <dimension ref="B2:O125"/>
  <sheetViews>
    <sheetView workbookViewId="0"/>
  </sheetViews>
  <sheetFormatPr defaultColWidth="9.140625" defaultRowHeight="15" x14ac:dyDescent="0.25"/>
  <cols>
    <col min="1" max="16384" width="9.140625" style="19"/>
  </cols>
  <sheetData>
    <row r="2" spans="2:15" ht="15.75" thickBot="1" x14ac:dyDescent="0.3"/>
    <row r="3" spans="2:15" ht="34.5" customHeight="1" thickBot="1" x14ac:dyDescent="0.3">
      <c r="B3" s="87" t="str">
        <f>+'Collaborating...'!C3</f>
        <v>Collaborating successfully in teams</v>
      </c>
      <c r="C3" s="88"/>
      <c r="D3" s="88"/>
      <c r="E3" s="88"/>
      <c r="F3" s="88"/>
      <c r="G3" s="88"/>
      <c r="H3" s="88"/>
      <c r="I3" s="88"/>
      <c r="J3" s="88"/>
      <c r="K3" s="88"/>
      <c r="L3" s="88"/>
      <c r="M3" s="88"/>
      <c r="N3" s="88"/>
      <c r="O3" s="89"/>
    </row>
    <row r="125" spans="11:11" ht="21" x14ac:dyDescent="0.35">
      <c r="K125" s="57" t="s">
        <v>353</v>
      </c>
    </row>
  </sheetData>
  <sheetProtection algorithmName="SHA-512" hashValue="x6VGtAsfX/AypH7FXWEHfzOhA3CO4GslkZwqT0hdI/0IWElRzDvzFCRt2sA+F+p8R0dye7tGMxZwK9mkASK6jw==" saltValue="8TUVWtxOQNSGqXDySCASUA==" spinCount="100000" sheet="1" objects="1" scenarios="1"/>
  <mergeCells count="1">
    <mergeCell ref="B3:O3"/>
  </mergeCells>
  <hyperlinks>
    <hyperlink ref="K125" location="Communicating...!A1" display="NEXT"/>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sheetPr>
  <dimension ref="B2:O111"/>
  <sheetViews>
    <sheetView workbookViewId="0"/>
  </sheetViews>
  <sheetFormatPr defaultColWidth="9.140625" defaultRowHeight="15" x14ac:dyDescent="0.25"/>
  <cols>
    <col min="1" max="16384" width="9.140625" style="19"/>
  </cols>
  <sheetData>
    <row r="2" spans="2:15" ht="15.75" thickBot="1" x14ac:dyDescent="0.3"/>
    <row r="3" spans="2:15" ht="34.5" customHeight="1" thickBot="1" x14ac:dyDescent="0.3">
      <c r="B3" s="87" t="str">
        <f>+'Collaborating...'!C3</f>
        <v>Collaborating successfully in teams</v>
      </c>
      <c r="C3" s="88"/>
      <c r="D3" s="88"/>
      <c r="E3" s="88"/>
      <c r="F3" s="88"/>
      <c r="G3" s="88"/>
      <c r="H3" s="88"/>
      <c r="I3" s="88"/>
      <c r="J3" s="88"/>
      <c r="K3" s="88"/>
      <c r="L3" s="88"/>
      <c r="M3" s="88"/>
      <c r="N3" s="88"/>
      <c r="O3" s="89"/>
    </row>
    <row r="111" spans="11:11" ht="21" x14ac:dyDescent="0.35">
      <c r="K111" s="57" t="s">
        <v>353</v>
      </c>
    </row>
  </sheetData>
  <sheetProtection algorithmName="SHA-512" hashValue="a0Zjqtlxm2PyYpmP0OaVEDBwbxjneyyWu2phSh5Wwv9UdKRvWlZWRNeU+1NSTU7BKwQVKg2RVonsFv38qNV9EA==" saltValue="Ca0QTA45sNIOAoWoORPdZw==" spinCount="100000" sheet="1" objects="1" scenarios="1"/>
  <mergeCells count="1">
    <mergeCell ref="B3:O3"/>
  </mergeCells>
  <hyperlinks>
    <hyperlink ref="K111" location="Communicating...!A1" display="NEXT"/>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39997558519241921"/>
  </sheetPr>
  <dimension ref="B2:H36"/>
  <sheetViews>
    <sheetView topLeftCell="A28" zoomScaleNormal="100" workbookViewId="0">
      <selection activeCell="E32" sqref="E32"/>
    </sheetView>
  </sheetViews>
  <sheetFormatPr defaultColWidth="9.140625" defaultRowHeight="15" x14ac:dyDescent="0.25"/>
  <cols>
    <col min="1" max="3" width="9.140625" style="1"/>
    <col min="4" max="4" width="12.42578125" style="1" hidden="1" customWidth="1"/>
    <col min="5" max="5" width="81" style="5" customWidth="1"/>
    <col min="6" max="16384" width="9.140625" style="1"/>
  </cols>
  <sheetData>
    <row r="2" spans="2:8" ht="15.75" thickBot="1" x14ac:dyDescent="0.3"/>
    <row r="3" spans="2:8" ht="36" customHeight="1" thickBot="1" x14ac:dyDescent="0.4">
      <c r="B3" s="2"/>
      <c r="C3" s="75" t="s">
        <v>310</v>
      </c>
      <c r="D3" s="76"/>
      <c r="E3" s="76"/>
      <c r="F3" s="77"/>
      <c r="G3" s="20"/>
    </row>
    <row r="4" spans="2:8" ht="60.75" customHeight="1" x14ac:dyDescent="0.35">
      <c r="B4" s="2"/>
      <c r="C4" s="74" t="s">
        <v>39</v>
      </c>
      <c r="D4" s="74"/>
      <c r="E4" s="74"/>
      <c r="F4" s="74"/>
      <c r="G4" s="3"/>
      <c r="H4" s="3"/>
    </row>
    <row r="5" spans="2:8" ht="30.75" customHeight="1" x14ac:dyDescent="0.35">
      <c r="B5" s="2"/>
      <c r="C5" s="8" t="s">
        <v>35</v>
      </c>
      <c r="D5" s="8" t="s">
        <v>36</v>
      </c>
      <c r="E5" s="8" t="s">
        <v>38</v>
      </c>
      <c r="F5" s="8" t="s">
        <v>37</v>
      </c>
      <c r="G5" s="4"/>
      <c r="H5" s="4"/>
    </row>
    <row r="6" spans="2:8" ht="30" customHeight="1" x14ac:dyDescent="0.25">
      <c r="C6" s="9">
        <v>1</v>
      </c>
      <c r="D6" s="9" t="s">
        <v>52</v>
      </c>
      <c r="E6" s="29" t="s">
        <v>327</v>
      </c>
      <c r="F6" s="33"/>
    </row>
    <row r="7" spans="2:8" ht="30" customHeight="1" x14ac:dyDescent="0.25">
      <c r="C7" s="9">
        <v>2</v>
      </c>
      <c r="D7" s="9" t="s">
        <v>57</v>
      </c>
      <c r="E7" s="29" t="s">
        <v>292</v>
      </c>
      <c r="F7" s="33"/>
    </row>
    <row r="8" spans="2:8" ht="30" customHeight="1" x14ac:dyDescent="0.25">
      <c r="C8" s="9">
        <v>3</v>
      </c>
      <c r="D8" s="9" t="s">
        <v>10</v>
      </c>
      <c r="E8" s="29" t="s">
        <v>195</v>
      </c>
      <c r="F8" s="33"/>
    </row>
    <row r="9" spans="2:8" ht="30" customHeight="1" x14ac:dyDescent="0.25">
      <c r="C9" s="9">
        <v>4</v>
      </c>
      <c r="D9" s="9" t="s">
        <v>62</v>
      </c>
      <c r="E9" s="29" t="s">
        <v>293</v>
      </c>
      <c r="F9" s="33"/>
    </row>
    <row r="10" spans="2:8" ht="30" customHeight="1" x14ac:dyDescent="0.25">
      <c r="C10" s="9">
        <v>5</v>
      </c>
      <c r="D10" s="9" t="s">
        <v>64</v>
      </c>
      <c r="E10" s="29" t="s">
        <v>196</v>
      </c>
      <c r="F10" s="33"/>
    </row>
    <row r="11" spans="2:8" ht="30" customHeight="1" x14ac:dyDescent="0.25">
      <c r="C11" s="9">
        <v>6</v>
      </c>
      <c r="D11" s="9" t="s">
        <v>9</v>
      </c>
      <c r="E11" s="29" t="s">
        <v>328</v>
      </c>
      <c r="F11" s="33"/>
    </row>
    <row r="12" spans="2:8" ht="30" customHeight="1" x14ac:dyDescent="0.25">
      <c r="C12" s="9">
        <v>7</v>
      </c>
      <c r="D12" s="9" t="s">
        <v>54</v>
      </c>
      <c r="E12" s="29" t="s">
        <v>197</v>
      </c>
      <c r="F12" s="33"/>
    </row>
    <row r="13" spans="2:8" ht="30" customHeight="1" x14ac:dyDescent="0.25">
      <c r="C13" s="9">
        <v>8</v>
      </c>
      <c r="D13" s="9" t="s">
        <v>61</v>
      </c>
      <c r="E13" s="29" t="s">
        <v>294</v>
      </c>
      <c r="F13" s="33"/>
    </row>
    <row r="14" spans="2:8" ht="30" customHeight="1" x14ac:dyDescent="0.25">
      <c r="C14" s="9">
        <v>9</v>
      </c>
      <c r="D14" s="9" t="s">
        <v>55</v>
      </c>
      <c r="E14" s="29" t="s">
        <v>329</v>
      </c>
      <c r="F14" s="33"/>
    </row>
    <row r="15" spans="2:8" ht="30" customHeight="1" x14ac:dyDescent="0.25">
      <c r="C15" s="9">
        <v>10</v>
      </c>
      <c r="D15" s="9" t="s">
        <v>63</v>
      </c>
      <c r="E15" s="29" t="s">
        <v>198</v>
      </c>
      <c r="F15" s="33"/>
    </row>
    <row r="16" spans="2:8" ht="30" customHeight="1" x14ac:dyDescent="0.25">
      <c r="C16" s="9">
        <v>11</v>
      </c>
      <c r="D16" s="9" t="s">
        <v>60</v>
      </c>
      <c r="E16" s="29" t="s">
        <v>295</v>
      </c>
      <c r="F16" s="33"/>
    </row>
    <row r="17" spans="3:6" ht="30" customHeight="1" x14ac:dyDescent="0.25">
      <c r="C17" s="9">
        <v>12</v>
      </c>
      <c r="D17" s="9" t="s">
        <v>3</v>
      </c>
      <c r="E17" s="29" t="s">
        <v>199</v>
      </c>
      <c r="F17" s="33"/>
    </row>
    <row r="18" spans="3:6" ht="30" customHeight="1" x14ac:dyDescent="0.25">
      <c r="C18" s="9">
        <v>13</v>
      </c>
      <c r="D18" s="9" t="s">
        <v>2</v>
      </c>
      <c r="E18" s="29" t="s">
        <v>200</v>
      </c>
      <c r="F18" s="33"/>
    </row>
    <row r="19" spans="3:6" ht="30" customHeight="1" x14ac:dyDescent="0.25">
      <c r="C19" s="9">
        <v>14</v>
      </c>
      <c r="D19" s="9" t="s">
        <v>58</v>
      </c>
      <c r="E19" s="29" t="s">
        <v>201</v>
      </c>
      <c r="F19" s="33"/>
    </row>
    <row r="20" spans="3:6" ht="30" customHeight="1" x14ac:dyDescent="0.25">
      <c r="C20" s="9">
        <v>15</v>
      </c>
      <c r="D20" s="9" t="s">
        <v>59</v>
      </c>
      <c r="E20" s="29" t="s">
        <v>202</v>
      </c>
      <c r="F20" s="33"/>
    </row>
    <row r="21" spans="3:6" ht="30" customHeight="1" x14ac:dyDescent="0.25">
      <c r="C21" s="9">
        <v>16</v>
      </c>
      <c r="D21" s="9" t="s">
        <v>5</v>
      </c>
      <c r="E21" s="29" t="s">
        <v>203</v>
      </c>
      <c r="F21" s="33"/>
    </row>
    <row r="22" spans="3:6" ht="30" customHeight="1" x14ac:dyDescent="0.25">
      <c r="C22" s="9">
        <v>17</v>
      </c>
      <c r="D22" s="9" t="s">
        <v>50</v>
      </c>
      <c r="E22" s="29" t="s">
        <v>204</v>
      </c>
      <c r="F22" s="33"/>
    </row>
    <row r="23" spans="3:6" ht="30" customHeight="1" x14ac:dyDescent="0.25">
      <c r="C23" s="9">
        <v>18</v>
      </c>
      <c r="D23" s="9" t="s">
        <v>1</v>
      </c>
      <c r="E23" s="29" t="s">
        <v>205</v>
      </c>
      <c r="F23" s="33"/>
    </row>
    <row r="24" spans="3:6" ht="30" customHeight="1" x14ac:dyDescent="0.25">
      <c r="C24" s="9">
        <v>19</v>
      </c>
      <c r="D24" s="9" t="s">
        <v>0</v>
      </c>
      <c r="E24" s="29" t="s">
        <v>206</v>
      </c>
      <c r="F24" s="33"/>
    </row>
    <row r="25" spans="3:6" ht="30" customHeight="1" x14ac:dyDescent="0.25">
      <c r="C25" s="9">
        <v>20</v>
      </c>
      <c r="D25" s="9" t="s">
        <v>51</v>
      </c>
      <c r="E25" s="29" t="s">
        <v>207</v>
      </c>
      <c r="F25" s="33"/>
    </row>
    <row r="26" spans="3:6" ht="30" customHeight="1" x14ac:dyDescent="0.25">
      <c r="C26" s="9">
        <v>21</v>
      </c>
      <c r="D26" s="9" t="s">
        <v>11</v>
      </c>
      <c r="E26" s="29" t="s">
        <v>208</v>
      </c>
      <c r="F26" s="33"/>
    </row>
    <row r="27" spans="3:6" ht="30" customHeight="1" x14ac:dyDescent="0.25">
      <c r="C27" s="9">
        <v>22</v>
      </c>
      <c r="D27" s="9" t="s">
        <v>4</v>
      </c>
      <c r="E27" s="29" t="s">
        <v>296</v>
      </c>
      <c r="F27" s="33"/>
    </row>
    <row r="28" spans="3:6" ht="30" customHeight="1" x14ac:dyDescent="0.25">
      <c r="C28" s="9">
        <v>23</v>
      </c>
      <c r="D28" s="9" t="s">
        <v>7</v>
      </c>
      <c r="E28" s="29" t="s">
        <v>209</v>
      </c>
      <c r="F28" s="33"/>
    </row>
    <row r="29" spans="3:6" ht="30" customHeight="1" x14ac:dyDescent="0.25">
      <c r="C29" s="9">
        <v>24</v>
      </c>
      <c r="D29" s="9" t="s">
        <v>8</v>
      </c>
      <c r="E29" s="29" t="s">
        <v>210</v>
      </c>
      <c r="F29" s="33"/>
    </row>
    <row r="30" spans="3:6" ht="30" customHeight="1" x14ac:dyDescent="0.25">
      <c r="C30" s="9">
        <v>25</v>
      </c>
      <c r="D30" s="9" t="s">
        <v>53</v>
      </c>
      <c r="E30" s="29" t="s">
        <v>211</v>
      </c>
      <c r="F30" s="33"/>
    </row>
    <row r="32" spans="3:6" ht="18.75" x14ac:dyDescent="0.3">
      <c r="C32" s="62"/>
      <c r="D32" s="62"/>
      <c r="E32" s="56" t="s">
        <v>349</v>
      </c>
    </row>
    <row r="33" spans="3:5" ht="18.75" x14ac:dyDescent="0.3">
      <c r="C33" s="62"/>
      <c r="D33" s="62"/>
      <c r="E33" s="46"/>
    </row>
    <row r="34" spans="3:5" ht="18.75" x14ac:dyDescent="0.3">
      <c r="C34" s="62"/>
      <c r="D34" s="62"/>
      <c r="E34" s="56" t="s">
        <v>350</v>
      </c>
    </row>
    <row r="35" spans="3:5" ht="18.75" x14ac:dyDescent="0.3">
      <c r="C35" s="62"/>
      <c r="D35" s="62"/>
      <c r="E35" s="46"/>
    </row>
    <row r="36" spans="3:5" ht="18.75" x14ac:dyDescent="0.3">
      <c r="C36" s="62"/>
      <c r="D36" s="62"/>
      <c r="E36" s="56" t="s">
        <v>351</v>
      </c>
    </row>
  </sheetData>
  <sheetProtection algorithmName="SHA-512" hashValue="AHduNQ6an8V+RpzEGV5TVhuUcMwa8WEUqlXEggVkqlHUaPrIea4bgFcG7F7RQ8Ufq/SYbo28SeYUg4Wtu3Y7FA==" saltValue="4AxhtvwP+zUAyIXD0TMRjA==" spinCount="100000" sheet="1" objects="1" scenarios="1"/>
  <mergeCells count="2">
    <mergeCell ref="C3:F3"/>
    <mergeCell ref="C4:F4"/>
  </mergeCells>
  <dataValidations count="1">
    <dataValidation type="whole" allowBlank="1" showInputMessage="1" showErrorMessage="1" sqref="F6:F30">
      <formula1>1</formula1>
      <formula2>4</formula2>
    </dataValidation>
  </dataValidations>
  <hyperlinks>
    <hyperlink ref="E32" location="Displaying...!A1" display="Next questionnaire"/>
    <hyperlink ref="E34" location="'Comunicating col'!A1" display="Bars graph"/>
    <hyperlink ref="E36" location="'Communicating spiders'!A1" display="Spider graph"/>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3:I28"/>
  <sheetViews>
    <sheetView workbookViewId="0"/>
  </sheetViews>
  <sheetFormatPr defaultColWidth="9.140625" defaultRowHeight="15" x14ac:dyDescent="0.25"/>
  <cols>
    <col min="1" max="16384" width="9.140625" style="1"/>
  </cols>
  <sheetData>
    <row r="3" spans="2:9" ht="15.75" thickBot="1" x14ac:dyDescent="0.3">
      <c r="B3" s="11" t="s">
        <v>40</v>
      </c>
      <c r="C3" s="11"/>
      <c r="D3" s="11" t="s">
        <v>41</v>
      </c>
      <c r="E3" s="11" t="s">
        <v>47</v>
      </c>
      <c r="H3" s="1" t="s">
        <v>43</v>
      </c>
    </row>
    <row r="4" spans="2:9" x14ac:dyDescent="0.25">
      <c r="B4" s="12" t="s">
        <v>0</v>
      </c>
      <c r="C4" s="13" t="str">
        <f>VLOOKUP(B4,'Communicating...'!$D$6:$F$30,2,FALSE)</f>
        <v>I am open to expressions of feelings and emotions (my own and others’)</v>
      </c>
      <c r="D4" s="13">
        <f>VLOOKUP(B4,'Communicating...'!$D$6:$F$30,3,FALSE)</f>
        <v>0</v>
      </c>
      <c r="E4" s="21">
        <f>+$H$4</f>
        <v>0</v>
      </c>
      <c r="G4" s="1" t="s">
        <v>42</v>
      </c>
      <c r="H4" s="10">
        <f>+AVERAGE(D4:D9)</f>
        <v>0</v>
      </c>
      <c r="I4" s="10"/>
    </row>
    <row r="5" spans="2:9" x14ac:dyDescent="0.25">
      <c r="B5" s="14" t="s">
        <v>1</v>
      </c>
      <c r="C5" s="6" t="str">
        <f>VLOOKUP(B5,'Communicating...'!$D$6:$F$30,2,FALSE)</f>
        <v>I am ready to challenge myself and others</v>
      </c>
      <c r="D5" s="6">
        <f>VLOOKUP(B5,'Communicating...'!$D$6:$F$30,3,FALSE)</f>
        <v>0</v>
      </c>
      <c r="E5" s="22">
        <f t="shared" ref="E5:E9" si="0">+$H$4</f>
        <v>0</v>
      </c>
      <c r="G5" s="1" t="s">
        <v>44</v>
      </c>
      <c r="H5" s="10">
        <f>+AVERAGE(D10:D14)</f>
        <v>0</v>
      </c>
    </row>
    <row r="6" spans="2:9" x14ac:dyDescent="0.25">
      <c r="B6" s="14" t="s">
        <v>2</v>
      </c>
      <c r="C6" s="6" t="str">
        <f>VLOOKUP(B6,'Communicating...'!$D$6:$F$30,2,FALSE)</f>
        <v>I am ready to take a step back and reflect (e.g. on my own perceptions, understanding, feelings)</v>
      </c>
      <c r="D6" s="6">
        <f>VLOOKUP(B6,'Communicating...'!$D$6:$F$30,3,FALSE)</f>
        <v>0</v>
      </c>
      <c r="E6" s="22">
        <f t="shared" si="0"/>
        <v>0</v>
      </c>
      <c r="G6" s="1" t="s">
        <v>45</v>
      </c>
      <c r="H6" s="10">
        <f>+AVERAGE(D15:D20)</f>
        <v>0</v>
      </c>
    </row>
    <row r="7" spans="2:9" x14ac:dyDescent="0.25">
      <c r="B7" s="14" t="s">
        <v>3</v>
      </c>
      <c r="C7" s="6" t="str">
        <f>VLOOKUP(B7,'Communicating...'!$D$6:$F$30,2,FALSE)</f>
        <v>I am aware of the unique yet complex approach to my identity and how to deal with it when working in a group</v>
      </c>
      <c r="D7" s="6">
        <f>VLOOKUP(B7,'Communicating...'!$D$6:$F$30,3,FALSE)</f>
        <v>0</v>
      </c>
      <c r="E7" s="22">
        <f t="shared" si="0"/>
        <v>0</v>
      </c>
      <c r="G7" s="1" t="s">
        <v>46</v>
      </c>
      <c r="H7" s="10">
        <f>+AVERAGE(D21:D28)</f>
        <v>0</v>
      </c>
    </row>
    <row r="8" spans="2:9" x14ac:dyDescent="0.25">
      <c r="B8" s="14" t="s">
        <v>4</v>
      </c>
      <c r="C8" s="6" t="str">
        <f>VLOOKUP(B8,'Communicating...'!$D$6:$F$30,2,FALSE)</f>
        <v>I am sensitive and open to diversity</v>
      </c>
      <c r="D8" s="6">
        <f>VLOOKUP(B8,'Communicating...'!$D$6:$F$30,3,FALSE)</f>
        <v>0</v>
      </c>
      <c r="E8" s="22">
        <f t="shared" si="0"/>
        <v>0</v>
      </c>
    </row>
    <row r="9" spans="2:9" ht="15.75" thickBot="1" x14ac:dyDescent="0.3">
      <c r="B9" s="16" t="s">
        <v>5</v>
      </c>
      <c r="C9" s="17" t="str">
        <f>VLOOKUP(B9,'Communicating...'!$D$6:$F$30,2,FALSE)</f>
        <v>I am willing to learn about the backgrounds/contexts/realities of the young people</v>
      </c>
      <c r="D9" s="17">
        <f>VLOOKUP(B9,'Communicating...'!$D$6:$F$30,3,FALSE)</f>
        <v>0</v>
      </c>
      <c r="E9" s="23">
        <f t="shared" si="0"/>
        <v>0</v>
      </c>
    </row>
    <row r="10" spans="2:9" x14ac:dyDescent="0.25">
      <c r="B10" s="27" t="s">
        <v>7</v>
      </c>
      <c r="C10" s="26" t="str">
        <f>VLOOKUP(B10,'Communicating...'!$D$6:$F$30,2,FALSE)</f>
        <v>I know different dimensions and elements of active listening and non-verbal communication</v>
      </c>
      <c r="D10" s="26">
        <f>VLOOKUP(B10,'Communicating...'!$D$6:$F$30,3,FALSE)</f>
        <v>0</v>
      </c>
      <c r="E10" s="24">
        <f>+$H$5</f>
        <v>0</v>
      </c>
    </row>
    <row r="11" spans="2:9" x14ac:dyDescent="0.25">
      <c r="B11" s="14" t="s">
        <v>8</v>
      </c>
      <c r="C11" s="6" t="str">
        <f>VLOOKUP(B11,'Communicating...'!$D$6:$F$30,2,FALSE)</f>
        <v xml:space="preserve">I know empathy-related mechanisms </v>
      </c>
      <c r="D11" s="6">
        <f>VLOOKUP(B11,'Communicating...'!$D$6:$F$30,3,FALSE)</f>
        <v>0</v>
      </c>
      <c r="E11" s="22">
        <f t="shared" ref="E11:E14" si="1">+$H$5</f>
        <v>0</v>
      </c>
    </row>
    <row r="12" spans="2:9" x14ac:dyDescent="0.25">
      <c r="B12" s="14" t="s">
        <v>9</v>
      </c>
      <c r="C12" s="6" t="str">
        <f>VLOOKUP(B12,'Communicating...'!$D$6:$F$30,2,FALSE)</f>
        <v xml:space="preserve">I am up-to-date on current concepts and theories with regard to diversity </v>
      </c>
      <c r="D12" s="6">
        <f>VLOOKUP(B12,'Communicating...'!$D$6:$F$30,3,FALSE)</f>
        <v>0</v>
      </c>
      <c r="E12" s="22">
        <f t="shared" si="1"/>
        <v>0</v>
      </c>
    </row>
    <row r="13" spans="2:9" x14ac:dyDescent="0.25">
      <c r="B13" s="14" t="s">
        <v>10</v>
      </c>
      <c r="C13" s="6" t="str">
        <f>VLOOKUP(B13,'Communicating...'!$D$6:$F$30,2,FALSE)</f>
        <v>I know about the different dimensions of identity</v>
      </c>
      <c r="D13" s="6">
        <f>VLOOKUP(B13,'Communicating...'!$D$6:$F$30,3,FALSE)</f>
        <v>0</v>
      </c>
      <c r="E13" s="22">
        <f t="shared" si="1"/>
        <v>0</v>
      </c>
    </row>
    <row r="14" spans="2:9" ht="15.75" thickBot="1" x14ac:dyDescent="0.3">
      <c r="B14" s="16" t="s">
        <v>11</v>
      </c>
      <c r="C14" s="17" t="str">
        <f>VLOOKUP(B14,'Communicating...'!$D$6:$F$30,2,FALSE)</f>
        <v xml:space="preserve">I know various methods and approaches in working with different groups of people </v>
      </c>
      <c r="D14" s="17">
        <f>VLOOKUP(B14,'Communicating...'!$D$6:$F$30,3,FALSE)</f>
        <v>0</v>
      </c>
      <c r="E14" s="23">
        <f t="shared" si="1"/>
        <v>0</v>
      </c>
    </row>
    <row r="15" spans="2:9" x14ac:dyDescent="0.25">
      <c r="B15" s="12" t="s">
        <v>50</v>
      </c>
      <c r="C15" s="13" t="str">
        <f>VLOOKUP(B15,'Communicating...'!$D$6:$F$30,2,FALSE)</f>
        <v>I am able to actively listen</v>
      </c>
      <c r="D15" s="13">
        <f>VLOOKUP(B15,'Communicating...'!$D$6:$F$30,3,FALSE)</f>
        <v>0</v>
      </c>
      <c r="E15" s="21">
        <f>+$H$6</f>
        <v>0</v>
      </c>
    </row>
    <row r="16" spans="2:9" x14ac:dyDescent="0.25">
      <c r="B16" s="14" t="s">
        <v>51</v>
      </c>
      <c r="C16" s="6" t="str">
        <f>VLOOKUP(B16,'Communicating...'!$D$6:$F$30,2,FALSE)</f>
        <v>I am able to encourage sharing and mutual support within the group</v>
      </c>
      <c r="D16" s="6">
        <f>VLOOKUP(B16,'Communicating...'!$D$6:$F$30,3,FALSE)</f>
        <v>0</v>
      </c>
      <c r="E16" s="22">
        <f t="shared" ref="E16:E20" si="2">+$H$6</f>
        <v>0</v>
      </c>
    </row>
    <row r="17" spans="2:5" x14ac:dyDescent="0.25">
      <c r="B17" s="14" t="s">
        <v>52</v>
      </c>
      <c r="C17" s="6" t="str">
        <f>VLOOKUP(B17,'Communicating...'!$D$6:$F$30,2,FALSE)</f>
        <v xml:space="preserve">I know how to develop, adapt and apply methods that support awareness of my own identity and its intrinsic elements </v>
      </c>
      <c r="D17" s="6">
        <f>VLOOKUP(B17,'Communicating...'!$D$6:$F$30,3,FALSE)</f>
        <v>0</v>
      </c>
      <c r="E17" s="22">
        <f t="shared" si="2"/>
        <v>0</v>
      </c>
    </row>
    <row r="18" spans="2:5" x14ac:dyDescent="0.25">
      <c r="B18" s="14" t="s">
        <v>53</v>
      </c>
      <c r="C18" s="6" t="str">
        <f>VLOOKUP(B18,'Communicating...'!$D$6:$F$30,2,FALSE)</f>
        <v>I am able to demonstrate empathy in a way that others can learn from it</v>
      </c>
      <c r="D18" s="6">
        <f>VLOOKUP(B18,'Communicating...'!$D$6:$F$30,3,FALSE)</f>
        <v>0</v>
      </c>
      <c r="E18" s="22">
        <f t="shared" si="2"/>
        <v>0</v>
      </c>
    </row>
    <row r="19" spans="2:5" x14ac:dyDescent="0.25">
      <c r="B19" s="14" t="s">
        <v>54</v>
      </c>
      <c r="C19" s="6" t="str">
        <f>VLOOKUP(B19,'Communicating...'!$D$6:$F$30,2,FALSE)</f>
        <v>I am able to deal with emotions and to ask for support when needed</v>
      </c>
      <c r="D19" s="6">
        <f>VLOOKUP(B19,'Communicating...'!$D$6:$F$30,3,FALSE)</f>
        <v>0</v>
      </c>
      <c r="E19" s="22">
        <f t="shared" si="2"/>
        <v>0</v>
      </c>
    </row>
    <row r="20" spans="2:5" ht="15.75" thickBot="1" x14ac:dyDescent="0.3">
      <c r="B20" s="16" t="s">
        <v>55</v>
      </c>
      <c r="C20" s="17" t="str">
        <f>VLOOKUP(B20,'Communicating...'!$D$6:$F$30,2,FALSE)</f>
        <v>I am able to speak another language than my mother tongue, where needed</v>
      </c>
      <c r="D20" s="17">
        <f>VLOOKUP(B20,'Communicating...'!$D$6:$F$30,3,FALSE)</f>
        <v>0</v>
      </c>
      <c r="E20" s="23">
        <f t="shared" si="2"/>
        <v>0</v>
      </c>
    </row>
    <row r="21" spans="2:5" x14ac:dyDescent="0.25">
      <c r="B21" s="12" t="s">
        <v>57</v>
      </c>
      <c r="C21" s="13" t="str">
        <f>VLOOKUP(B21,'Communicating...'!$D$6:$F$30,2,FALSE)</f>
        <v xml:space="preserve">I match knowledge, theories and experiences to the reality and the identities in the group (explicitly or implicitly) </v>
      </c>
      <c r="D21" s="13">
        <f>VLOOKUP(B21,'Communicating...'!$D$6:$F$30,3,FALSE)</f>
        <v>0</v>
      </c>
      <c r="E21" s="21">
        <f t="shared" ref="E21:E28" si="3">+$H$7</f>
        <v>0</v>
      </c>
    </row>
    <row r="22" spans="2:5" x14ac:dyDescent="0.25">
      <c r="B22" s="14" t="s">
        <v>58</v>
      </c>
      <c r="C22" s="6" t="str">
        <f>VLOOKUP(B22,'Communicating...'!$D$6:$F$30,2,FALSE)</f>
        <v>I listen carefully to others, without judgement, interruption and, if possible, in an unbiased manner</v>
      </c>
      <c r="D22" s="6">
        <f>VLOOKUP(B22,'Communicating...'!$D$6:$F$30,3,FALSE)</f>
        <v>0</v>
      </c>
      <c r="E22" s="15">
        <f t="shared" si="3"/>
        <v>0</v>
      </c>
    </row>
    <row r="23" spans="2:5" x14ac:dyDescent="0.25">
      <c r="B23" s="14" t="s">
        <v>59</v>
      </c>
      <c r="C23" s="6" t="str">
        <f>VLOOKUP(B23,'Communicating...'!$D$6:$F$30,2,FALSE)</f>
        <v>I am attentive to body language</v>
      </c>
      <c r="D23" s="6">
        <f>VLOOKUP(B23,'Communicating...'!$D$6:$F$30,3,FALSE)</f>
        <v>0</v>
      </c>
      <c r="E23" s="15">
        <f t="shared" si="3"/>
        <v>0</v>
      </c>
    </row>
    <row r="24" spans="2:5" x14ac:dyDescent="0.25">
      <c r="B24" s="14" t="s">
        <v>60</v>
      </c>
      <c r="C24" s="6" t="str">
        <f>VLOOKUP(B24,'Communicating...'!$D$6:$F$30,2,FALSE)</f>
        <v xml:space="preserve">I demonstrate an understanding of what sparks emotions and how to deal with this accordingly </v>
      </c>
      <c r="D24" s="6">
        <f>VLOOKUP(B24,'Communicating...'!$D$6:$F$30,3,FALSE)</f>
        <v>0</v>
      </c>
      <c r="E24" s="15">
        <f t="shared" si="3"/>
        <v>0</v>
      </c>
    </row>
    <row r="25" spans="2:5" x14ac:dyDescent="0.25">
      <c r="B25" s="14" t="s">
        <v>61</v>
      </c>
      <c r="C25" s="6" t="str">
        <f>VLOOKUP(B25,'Communicating...'!$D$6:$F$30,2,FALSE)</f>
        <v>I am able to identify feelings and emotions and understand their impact on others</v>
      </c>
      <c r="D25" s="6">
        <f>VLOOKUP(B25,'Communicating...'!$D$6:$F$30,3,FALSE)</f>
        <v>0</v>
      </c>
      <c r="E25" s="15">
        <f t="shared" si="3"/>
        <v>0</v>
      </c>
    </row>
    <row r="26" spans="2:5" x14ac:dyDescent="0.25">
      <c r="B26" s="14" t="s">
        <v>62</v>
      </c>
      <c r="C26" s="6" t="str">
        <f>VLOOKUP(B26,'Communicating...'!$D$6:$F$30,2,FALSE)</f>
        <v xml:space="preserve">I address others’ unexpressed concerns, feelings, or interests </v>
      </c>
      <c r="D26" s="6">
        <f>VLOOKUP(B26,'Communicating...'!$D$6:$F$30,3,FALSE)</f>
        <v>0</v>
      </c>
      <c r="E26" s="15">
        <f t="shared" si="3"/>
        <v>0</v>
      </c>
    </row>
    <row r="27" spans="2:5" x14ac:dyDescent="0.25">
      <c r="B27" s="14" t="s">
        <v>63</v>
      </c>
      <c r="C27" s="6" t="str">
        <f>VLOOKUP(B27,'Communicating...'!$D$6:$F$30,2,FALSE)</f>
        <v>I am transparent about my personal emotional state and I share thoughts in a simple manner</v>
      </c>
      <c r="D27" s="6">
        <f>VLOOKUP(B27,'Communicating...'!$D$6:$F$30,3,FALSE)</f>
        <v>0</v>
      </c>
      <c r="E27" s="15">
        <f t="shared" si="3"/>
        <v>0</v>
      </c>
    </row>
    <row r="28" spans="2:5" ht="15.75" thickBot="1" x14ac:dyDescent="0.3">
      <c r="B28" s="16" t="s">
        <v>64</v>
      </c>
      <c r="C28" s="17" t="str">
        <f>VLOOKUP(B28,'Communicating...'!$D$6:$F$30,2,FALSE)</f>
        <v>I create a safe environment where feelings and emotions can be freely and respectfully expressed</v>
      </c>
      <c r="D28" s="17">
        <f>VLOOKUP(B28,'Communicating...'!$D$6:$F$30,3,FALSE)</f>
        <v>0</v>
      </c>
      <c r="E28" s="18">
        <f t="shared" si="3"/>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B2:H50"/>
  <sheetViews>
    <sheetView tabSelected="1" topLeftCell="A24" zoomScaleNormal="100" workbookViewId="0">
      <selection activeCell="F27" sqref="F27"/>
    </sheetView>
  </sheetViews>
  <sheetFormatPr defaultColWidth="9.140625" defaultRowHeight="15" x14ac:dyDescent="0.25"/>
  <cols>
    <col min="1" max="3" width="9.140625" style="1"/>
    <col min="4" max="4" width="12.42578125" style="1" hidden="1" customWidth="1"/>
    <col min="5" max="5" width="81" style="5" customWidth="1"/>
    <col min="6" max="16384" width="9.140625" style="1"/>
  </cols>
  <sheetData>
    <row r="2" spans="2:8" ht="15.75" thickBot="1" x14ac:dyDescent="0.3"/>
    <row r="3" spans="2:8" ht="48.75" customHeight="1" thickBot="1" x14ac:dyDescent="0.4">
      <c r="B3" s="2"/>
      <c r="C3" s="75" t="s">
        <v>341</v>
      </c>
      <c r="D3" s="76"/>
      <c r="E3" s="76"/>
      <c r="F3" s="77"/>
      <c r="G3" s="20"/>
    </row>
    <row r="4" spans="2:8" ht="60.75" customHeight="1" x14ac:dyDescent="0.35">
      <c r="B4" s="2"/>
      <c r="C4" s="74" t="s">
        <v>39</v>
      </c>
      <c r="D4" s="74"/>
      <c r="E4" s="74"/>
      <c r="F4" s="74"/>
      <c r="G4" s="3"/>
      <c r="H4" s="3"/>
    </row>
    <row r="5" spans="2:8" ht="30.75" customHeight="1" x14ac:dyDescent="0.35">
      <c r="B5" s="2"/>
      <c r="C5" s="8" t="s">
        <v>35</v>
      </c>
      <c r="D5" s="8" t="s">
        <v>36</v>
      </c>
      <c r="E5" s="8" t="s">
        <v>38</v>
      </c>
      <c r="F5" s="8" t="s">
        <v>37</v>
      </c>
      <c r="G5" s="4"/>
      <c r="H5" s="4"/>
    </row>
    <row r="6" spans="2:8" ht="30" customHeight="1" x14ac:dyDescent="0.25">
      <c r="C6" s="9">
        <v>1</v>
      </c>
      <c r="D6" s="9" t="s">
        <v>7</v>
      </c>
      <c r="E6" s="7" t="s">
        <v>158</v>
      </c>
      <c r="F6" s="33"/>
    </row>
    <row r="7" spans="2:8" ht="30" customHeight="1" x14ac:dyDescent="0.25">
      <c r="C7" s="9">
        <v>2</v>
      </c>
      <c r="D7" s="9" t="s">
        <v>25</v>
      </c>
      <c r="E7" s="7" t="s">
        <v>150</v>
      </c>
      <c r="F7" s="33"/>
    </row>
    <row r="8" spans="2:8" ht="30" customHeight="1" x14ac:dyDescent="0.25">
      <c r="C8" s="9">
        <v>3</v>
      </c>
      <c r="D8" s="9" t="s">
        <v>5</v>
      </c>
      <c r="E8" s="7" t="s">
        <v>151</v>
      </c>
      <c r="F8" s="33"/>
    </row>
    <row r="9" spans="2:8" ht="30" customHeight="1" x14ac:dyDescent="0.25">
      <c r="C9" s="9">
        <v>4</v>
      </c>
      <c r="D9" s="9" t="s">
        <v>13</v>
      </c>
      <c r="E9" s="7" t="s">
        <v>159</v>
      </c>
      <c r="F9" s="33"/>
    </row>
    <row r="10" spans="2:8" ht="30" customHeight="1" x14ac:dyDescent="0.25">
      <c r="C10" s="9">
        <v>5</v>
      </c>
      <c r="D10" s="9" t="s">
        <v>20</v>
      </c>
      <c r="E10" s="7" t="s">
        <v>160</v>
      </c>
      <c r="F10" s="33"/>
    </row>
    <row r="11" spans="2:8" ht="30" customHeight="1" x14ac:dyDescent="0.25">
      <c r="C11" s="9">
        <v>6</v>
      </c>
      <c r="D11" s="9" t="s">
        <v>9</v>
      </c>
      <c r="E11" s="7" t="s">
        <v>161</v>
      </c>
      <c r="F11" s="33"/>
    </row>
    <row r="12" spans="2:8" ht="30" customHeight="1" x14ac:dyDescent="0.25">
      <c r="C12" s="9">
        <v>7</v>
      </c>
      <c r="D12" s="9" t="s">
        <v>21</v>
      </c>
      <c r="E12" s="7" t="s">
        <v>79</v>
      </c>
      <c r="F12" s="33"/>
    </row>
    <row r="13" spans="2:8" ht="30" customHeight="1" x14ac:dyDescent="0.25">
      <c r="C13" s="9">
        <v>8</v>
      </c>
      <c r="D13" s="9" t="s">
        <v>1</v>
      </c>
      <c r="E13" s="7" t="s">
        <v>80</v>
      </c>
      <c r="F13" s="33"/>
    </row>
    <row r="14" spans="2:8" ht="30" customHeight="1" x14ac:dyDescent="0.25">
      <c r="C14" s="9">
        <v>9</v>
      </c>
      <c r="D14" s="9" t="s">
        <v>0</v>
      </c>
      <c r="E14" s="7" t="s">
        <v>81</v>
      </c>
      <c r="F14" s="33"/>
    </row>
    <row r="15" spans="2:8" ht="30" customHeight="1" x14ac:dyDescent="0.25">
      <c r="C15" s="9">
        <v>10</v>
      </c>
      <c r="D15" s="9" t="s">
        <v>22</v>
      </c>
      <c r="E15" s="7" t="s">
        <v>82</v>
      </c>
      <c r="F15" s="33"/>
    </row>
    <row r="16" spans="2:8" ht="30" customHeight="1" x14ac:dyDescent="0.25">
      <c r="C16" s="9">
        <v>11</v>
      </c>
      <c r="D16" s="9" t="s">
        <v>32</v>
      </c>
      <c r="E16" s="7" t="s">
        <v>83</v>
      </c>
      <c r="F16" s="33"/>
    </row>
    <row r="17" spans="3:6" ht="30" customHeight="1" x14ac:dyDescent="0.25">
      <c r="C17" s="9">
        <v>12</v>
      </c>
      <c r="D17" s="9" t="s">
        <v>33</v>
      </c>
      <c r="E17" s="7" t="s">
        <v>135</v>
      </c>
      <c r="F17" s="33"/>
    </row>
    <row r="18" spans="3:6" ht="30" customHeight="1" x14ac:dyDescent="0.25">
      <c r="C18" s="9">
        <v>13</v>
      </c>
      <c r="D18" s="9" t="s">
        <v>18</v>
      </c>
      <c r="E18" s="7" t="s">
        <v>162</v>
      </c>
      <c r="F18" s="33"/>
    </row>
    <row r="19" spans="3:6" ht="30" customHeight="1" x14ac:dyDescent="0.25">
      <c r="C19" s="9">
        <v>14</v>
      </c>
      <c r="D19" s="9" t="s">
        <v>23</v>
      </c>
      <c r="E19" s="7" t="s">
        <v>84</v>
      </c>
      <c r="F19" s="33"/>
    </row>
    <row r="20" spans="3:6" ht="30" customHeight="1" x14ac:dyDescent="0.25">
      <c r="C20" s="9">
        <v>15</v>
      </c>
      <c r="D20" s="9" t="s">
        <v>31</v>
      </c>
      <c r="E20" s="7" t="s">
        <v>85</v>
      </c>
      <c r="F20" s="33"/>
    </row>
    <row r="21" spans="3:6" ht="30" customHeight="1" x14ac:dyDescent="0.25">
      <c r="C21" s="9">
        <v>16</v>
      </c>
      <c r="D21" s="9" t="s">
        <v>19</v>
      </c>
      <c r="E21" s="7" t="s">
        <v>134</v>
      </c>
      <c r="F21" s="33"/>
    </row>
    <row r="22" spans="3:6" ht="30" customHeight="1" x14ac:dyDescent="0.25">
      <c r="C22" s="9">
        <v>17</v>
      </c>
      <c r="D22" s="9" t="s">
        <v>16</v>
      </c>
      <c r="E22" s="7" t="s">
        <v>86</v>
      </c>
      <c r="F22" s="33"/>
    </row>
    <row r="23" spans="3:6" ht="30" customHeight="1" x14ac:dyDescent="0.25">
      <c r="C23" s="9">
        <v>18</v>
      </c>
      <c r="D23" s="9" t="s">
        <v>4</v>
      </c>
      <c r="E23" s="7" t="s">
        <v>87</v>
      </c>
      <c r="F23" s="33"/>
    </row>
    <row r="24" spans="3:6" ht="30" customHeight="1" x14ac:dyDescent="0.25">
      <c r="C24" s="9">
        <v>19</v>
      </c>
      <c r="D24" s="9" t="s">
        <v>17</v>
      </c>
      <c r="E24" s="7" t="s">
        <v>163</v>
      </c>
      <c r="F24" s="33"/>
    </row>
    <row r="25" spans="3:6" ht="30" customHeight="1" x14ac:dyDescent="0.25">
      <c r="C25" s="9">
        <v>20</v>
      </c>
      <c r="D25" s="9" t="s">
        <v>11</v>
      </c>
      <c r="E25" s="7" t="s">
        <v>88</v>
      </c>
      <c r="F25" s="33"/>
    </row>
    <row r="26" spans="3:6" ht="30" customHeight="1" x14ac:dyDescent="0.25">
      <c r="C26" s="9">
        <v>21</v>
      </c>
      <c r="D26" s="9" t="s">
        <v>29</v>
      </c>
      <c r="E26" s="7" t="s">
        <v>89</v>
      </c>
      <c r="F26" s="33"/>
    </row>
    <row r="27" spans="3:6" ht="30" customHeight="1" x14ac:dyDescent="0.25">
      <c r="C27" s="9">
        <v>22</v>
      </c>
      <c r="D27" s="9" t="s">
        <v>15</v>
      </c>
      <c r="E27" s="7" t="s">
        <v>136</v>
      </c>
      <c r="F27" s="33"/>
    </row>
    <row r="28" spans="3:6" ht="30" customHeight="1" x14ac:dyDescent="0.25">
      <c r="C28" s="9">
        <v>23</v>
      </c>
      <c r="D28" s="9" t="s">
        <v>30</v>
      </c>
      <c r="E28" s="7" t="s">
        <v>90</v>
      </c>
      <c r="F28" s="33"/>
    </row>
    <row r="29" spans="3:6" ht="30" customHeight="1" x14ac:dyDescent="0.25">
      <c r="C29" s="9">
        <v>24</v>
      </c>
      <c r="D29" s="9" t="s">
        <v>12</v>
      </c>
      <c r="E29" s="7" t="s">
        <v>164</v>
      </c>
      <c r="F29" s="33"/>
    </row>
    <row r="30" spans="3:6" ht="30" customHeight="1" x14ac:dyDescent="0.25">
      <c r="C30" s="9">
        <v>25</v>
      </c>
      <c r="D30" s="9" t="s">
        <v>2</v>
      </c>
      <c r="E30" s="7" t="s">
        <v>137</v>
      </c>
      <c r="F30" s="33"/>
    </row>
    <row r="31" spans="3:6" ht="30" customHeight="1" x14ac:dyDescent="0.25">
      <c r="C31" s="9">
        <v>26</v>
      </c>
      <c r="D31" s="9" t="s">
        <v>27</v>
      </c>
      <c r="E31" s="7" t="s">
        <v>91</v>
      </c>
      <c r="F31" s="33"/>
    </row>
    <row r="32" spans="3:6" ht="30" customHeight="1" x14ac:dyDescent="0.25">
      <c r="C32" s="9">
        <v>27</v>
      </c>
      <c r="D32" s="9" t="s">
        <v>6</v>
      </c>
      <c r="E32" s="7" t="s">
        <v>92</v>
      </c>
      <c r="F32" s="33"/>
    </row>
    <row r="33" spans="3:6" ht="30" customHeight="1" x14ac:dyDescent="0.25">
      <c r="C33" s="9">
        <v>28</v>
      </c>
      <c r="D33" s="9" t="s">
        <v>28</v>
      </c>
      <c r="E33" s="7" t="s">
        <v>93</v>
      </c>
      <c r="F33" s="33"/>
    </row>
    <row r="34" spans="3:6" ht="30" customHeight="1" x14ac:dyDescent="0.25">
      <c r="C34" s="9">
        <v>29</v>
      </c>
      <c r="D34" s="9" t="s">
        <v>10</v>
      </c>
      <c r="E34" s="7" t="s">
        <v>165</v>
      </c>
      <c r="F34" s="33"/>
    </row>
    <row r="35" spans="3:6" ht="30" customHeight="1" x14ac:dyDescent="0.25">
      <c r="C35" s="9">
        <v>30</v>
      </c>
      <c r="D35" s="9" t="s">
        <v>34</v>
      </c>
      <c r="E35" s="7" t="s">
        <v>94</v>
      </c>
      <c r="F35" s="33"/>
    </row>
    <row r="36" spans="3:6" ht="30" customHeight="1" x14ac:dyDescent="0.25">
      <c r="C36" s="9">
        <v>31</v>
      </c>
      <c r="D36" s="9" t="s">
        <v>14</v>
      </c>
      <c r="E36" s="7" t="s">
        <v>138</v>
      </c>
      <c r="F36" s="33"/>
    </row>
    <row r="37" spans="3:6" ht="30" customHeight="1" x14ac:dyDescent="0.25">
      <c r="C37" s="9">
        <v>32</v>
      </c>
      <c r="D37" s="9" t="s">
        <v>3</v>
      </c>
      <c r="E37" s="7" t="s">
        <v>95</v>
      </c>
      <c r="F37" s="33"/>
    </row>
    <row r="38" spans="3:6" ht="30" customHeight="1" x14ac:dyDescent="0.25">
      <c r="C38" s="9">
        <v>33</v>
      </c>
      <c r="D38" s="9" t="s">
        <v>8</v>
      </c>
      <c r="E38" s="7" t="s">
        <v>166</v>
      </c>
      <c r="F38" s="33"/>
    </row>
    <row r="39" spans="3:6" ht="30" customHeight="1" x14ac:dyDescent="0.25">
      <c r="C39" s="9">
        <v>34</v>
      </c>
      <c r="D39" s="9" t="s">
        <v>26</v>
      </c>
      <c r="E39" s="7" t="s">
        <v>152</v>
      </c>
      <c r="F39" s="33"/>
    </row>
    <row r="40" spans="3:6" ht="30" customHeight="1" x14ac:dyDescent="0.25">
      <c r="C40" s="9">
        <v>35</v>
      </c>
      <c r="D40" s="9" t="s">
        <v>24</v>
      </c>
      <c r="E40" s="7" t="s">
        <v>96</v>
      </c>
      <c r="F40" s="33"/>
    </row>
    <row r="43" spans="3:6" ht="18.75" x14ac:dyDescent="0.25">
      <c r="E43" s="59"/>
    </row>
    <row r="44" spans="3:6" ht="18.75" x14ac:dyDescent="0.3">
      <c r="C44" s="62"/>
      <c r="D44" s="62"/>
      <c r="E44" s="61" t="s">
        <v>349</v>
      </c>
    </row>
    <row r="45" spans="3:6" ht="18.75" x14ac:dyDescent="0.3">
      <c r="C45" s="62"/>
      <c r="D45" s="62"/>
      <c r="E45" s="59"/>
    </row>
    <row r="46" spans="3:6" ht="18.75" x14ac:dyDescent="0.3">
      <c r="C46" s="62"/>
      <c r="D46" s="62"/>
      <c r="E46" s="61" t="s">
        <v>350</v>
      </c>
    </row>
    <row r="47" spans="3:6" ht="18.75" x14ac:dyDescent="0.3">
      <c r="C47" s="62"/>
      <c r="D47" s="62"/>
      <c r="E47" s="59"/>
    </row>
    <row r="48" spans="3:6" ht="18.75" x14ac:dyDescent="0.3">
      <c r="C48" s="62"/>
      <c r="D48" s="62"/>
      <c r="E48" s="61" t="s">
        <v>351</v>
      </c>
    </row>
    <row r="49" spans="5:5" ht="15.75" x14ac:dyDescent="0.25">
      <c r="E49" s="52"/>
    </row>
    <row r="50" spans="5:5" ht="15.75" x14ac:dyDescent="0.25">
      <c r="E50" s="52"/>
    </row>
  </sheetData>
  <sheetProtection algorithmName="SHA-512" hashValue="CGXzrH0T8ABxHEkoo1lVZ1IQOwbKu1eNICK/cUSFSQbR8vF0Adzmo1PuML3oSrW0FxidVpW/Vm8Jsw/3xxPgkQ==" saltValue="7RknpCsR3f6heED0LMv4zQ==" spinCount="100000" sheet="1" objects="1" scenarios="1"/>
  <mergeCells count="2">
    <mergeCell ref="C4:F4"/>
    <mergeCell ref="C3:F3"/>
  </mergeCells>
  <dataValidations count="1">
    <dataValidation type="whole" allowBlank="1" showInputMessage="1" showErrorMessage="1" sqref="F6:F40">
      <formula1>1</formula1>
      <formula2>4</formula2>
    </dataValidation>
  </dataValidations>
  <hyperlinks>
    <hyperlink ref="E46" location="' Facilitating col'!A1" display="Bars graph"/>
    <hyperlink ref="E48" location="' Facilitating spiders'!A1" display="Spider graph"/>
    <hyperlink ref="E44" location="Designing...!A1" display="Next questionn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39997558519241921"/>
  </sheetPr>
  <dimension ref="B2:P124"/>
  <sheetViews>
    <sheetView workbookViewId="0"/>
  </sheetViews>
  <sheetFormatPr defaultColWidth="9.140625" defaultRowHeight="15" x14ac:dyDescent="0.25"/>
  <cols>
    <col min="1" max="16384" width="9.140625" style="19"/>
  </cols>
  <sheetData>
    <row r="2" spans="2:16" ht="15.75" thickBot="1" x14ac:dyDescent="0.3"/>
    <row r="3" spans="2:16" ht="30.75" customHeight="1" thickBot="1" x14ac:dyDescent="0.3">
      <c r="B3" s="90" t="str">
        <f>+'Communicating...'!C3</f>
        <v>Communicating meaningfully with others</v>
      </c>
      <c r="C3" s="91"/>
      <c r="D3" s="91"/>
      <c r="E3" s="91"/>
      <c r="F3" s="91"/>
      <c r="G3" s="91"/>
      <c r="H3" s="91"/>
      <c r="I3" s="91"/>
      <c r="J3" s="91"/>
      <c r="K3" s="91"/>
      <c r="L3" s="91"/>
      <c r="M3" s="91"/>
      <c r="N3" s="91"/>
      <c r="O3" s="91"/>
      <c r="P3" s="92"/>
    </row>
    <row r="124" spans="11:11" ht="21" x14ac:dyDescent="0.35">
      <c r="K124" s="57" t="s">
        <v>353</v>
      </c>
    </row>
  </sheetData>
  <sheetProtection algorithmName="SHA-512" hashValue="bSu28OhOQYUwkoqLIUNWwyf+L3MUHnLGYPbyvodDdix9yYHTAf19J3ibCSxtXRn3Cy0ET5jE+y1oA4vFNCzmWQ==" saltValue="DPMmcAYpKwoOhRB9pPupdg==" spinCount="100000" sheet="1" objects="1" scenarios="1"/>
  <mergeCells count="1">
    <mergeCell ref="B3:P3"/>
  </mergeCells>
  <hyperlinks>
    <hyperlink ref="K124" location="Displaying...!A1" display="NEXT"/>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39997558519241921"/>
  </sheetPr>
  <dimension ref="B2:P110"/>
  <sheetViews>
    <sheetView workbookViewId="0"/>
  </sheetViews>
  <sheetFormatPr defaultColWidth="9.140625" defaultRowHeight="15" x14ac:dyDescent="0.25"/>
  <cols>
    <col min="1" max="16384" width="9.140625" style="19"/>
  </cols>
  <sheetData>
    <row r="2" spans="2:16" ht="15.75" thickBot="1" x14ac:dyDescent="0.3"/>
    <row r="3" spans="2:16" ht="30.75" customHeight="1" thickBot="1" x14ac:dyDescent="0.3">
      <c r="B3" s="90" t="str">
        <f>+'Communicating...'!C3</f>
        <v>Communicating meaningfully with others</v>
      </c>
      <c r="C3" s="91"/>
      <c r="D3" s="91"/>
      <c r="E3" s="91"/>
      <c r="F3" s="91"/>
      <c r="G3" s="91"/>
      <c r="H3" s="91"/>
      <c r="I3" s="91"/>
      <c r="J3" s="91"/>
      <c r="K3" s="91"/>
      <c r="L3" s="91"/>
      <c r="M3" s="91"/>
      <c r="N3" s="91"/>
      <c r="O3" s="91"/>
      <c r="P3" s="92"/>
    </row>
    <row r="110" spans="11:11" ht="21" x14ac:dyDescent="0.35">
      <c r="K110" s="57" t="s">
        <v>353</v>
      </c>
    </row>
  </sheetData>
  <sheetProtection algorithmName="SHA-512" hashValue="WCAxkbZDAPgi0aQhmE65hFClE6VDa5qbjLm4FV5YsT5ZK+71D4HySwkf8V+uLktGIiR4EO1jW+FQc/k0meOk3A==" saltValue="PIsO0KvLUVmxC8TQSgt0kA==" spinCount="100000" sheet="1" objects="1" scenarios="1"/>
  <mergeCells count="1">
    <mergeCell ref="B3:P3"/>
  </mergeCells>
  <hyperlinks>
    <hyperlink ref="K110" location="Displaying...!A1" display="NEXT"/>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39997558519241921"/>
  </sheetPr>
  <dimension ref="B2:H44"/>
  <sheetViews>
    <sheetView topLeftCell="A37" zoomScaleNormal="100" workbookViewId="0">
      <selection activeCell="E40" sqref="E40"/>
    </sheetView>
  </sheetViews>
  <sheetFormatPr defaultColWidth="9.140625" defaultRowHeight="15" x14ac:dyDescent="0.25"/>
  <cols>
    <col min="1" max="3" width="9.140625" style="1"/>
    <col min="4" max="4" width="12.42578125" style="1" hidden="1" customWidth="1"/>
    <col min="5" max="5" width="81" style="5" customWidth="1"/>
    <col min="6" max="16384" width="9.140625" style="1"/>
  </cols>
  <sheetData>
    <row r="2" spans="2:8" ht="15.75" thickBot="1" x14ac:dyDescent="0.3"/>
    <row r="3" spans="2:8" ht="36" customHeight="1" thickBot="1" x14ac:dyDescent="0.4">
      <c r="B3" s="2"/>
      <c r="C3" s="75" t="s">
        <v>75</v>
      </c>
      <c r="D3" s="76"/>
      <c r="E3" s="76"/>
      <c r="F3" s="77"/>
      <c r="G3" s="20"/>
    </row>
    <row r="4" spans="2:8" ht="60.75" customHeight="1" x14ac:dyDescent="0.35">
      <c r="B4" s="2"/>
      <c r="C4" s="74" t="s">
        <v>39</v>
      </c>
      <c r="D4" s="74"/>
      <c r="E4" s="74"/>
      <c r="F4" s="74"/>
      <c r="G4" s="3"/>
      <c r="H4" s="3"/>
    </row>
    <row r="5" spans="2:8" ht="30.75" customHeight="1" x14ac:dyDescent="0.35">
      <c r="B5" s="2"/>
      <c r="C5" s="8" t="s">
        <v>35</v>
      </c>
      <c r="D5" s="8" t="s">
        <v>36</v>
      </c>
      <c r="E5" s="8" t="s">
        <v>38</v>
      </c>
      <c r="F5" s="8" t="s">
        <v>37</v>
      </c>
      <c r="G5" s="4"/>
      <c r="H5" s="4"/>
    </row>
    <row r="6" spans="2:8" ht="30" customHeight="1" x14ac:dyDescent="0.25">
      <c r="C6" s="9">
        <v>1</v>
      </c>
      <c r="D6" s="9" t="s">
        <v>52</v>
      </c>
      <c r="E6" s="29" t="s">
        <v>212</v>
      </c>
      <c r="F6" s="33"/>
    </row>
    <row r="7" spans="2:8" ht="30" customHeight="1" x14ac:dyDescent="0.25">
      <c r="C7" s="9">
        <v>2</v>
      </c>
      <c r="D7" s="9" t="s">
        <v>5</v>
      </c>
      <c r="E7" s="29" t="s">
        <v>330</v>
      </c>
      <c r="F7" s="33"/>
    </row>
    <row r="8" spans="2:8" ht="30" customHeight="1" x14ac:dyDescent="0.25">
      <c r="C8" s="9">
        <v>3</v>
      </c>
      <c r="D8" s="9" t="s">
        <v>53</v>
      </c>
      <c r="E8" s="29" t="s">
        <v>213</v>
      </c>
      <c r="F8" s="33"/>
    </row>
    <row r="9" spans="2:8" ht="30" customHeight="1" x14ac:dyDescent="0.25">
      <c r="C9" s="9">
        <v>4</v>
      </c>
      <c r="D9" s="9" t="s">
        <v>3</v>
      </c>
      <c r="E9" s="29" t="s">
        <v>214</v>
      </c>
      <c r="F9" s="33"/>
    </row>
    <row r="10" spans="2:8" ht="30" customHeight="1" x14ac:dyDescent="0.25">
      <c r="C10" s="9">
        <v>5</v>
      </c>
      <c r="D10" s="9" t="s">
        <v>1</v>
      </c>
      <c r="E10" s="29" t="s">
        <v>215</v>
      </c>
      <c r="F10" s="33"/>
    </row>
    <row r="11" spans="2:8" ht="30" customHeight="1" x14ac:dyDescent="0.25">
      <c r="C11" s="9">
        <v>6</v>
      </c>
      <c r="D11" s="9" t="s">
        <v>55</v>
      </c>
      <c r="E11" s="29" t="s">
        <v>216</v>
      </c>
      <c r="F11" s="33"/>
    </row>
    <row r="12" spans="2:8" ht="30" customHeight="1" x14ac:dyDescent="0.25">
      <c r="C12" s="9">
        <v>7</v>
      </c>
      <c r="D12" s="9" t="s">
        <v>57</v>
      </c>
      <c r="E12" s="29" t="s">
        <v>297</v>
      </c>
      <c r="F12" s="33"/>
    </row>
    <row r="13" spans="2:8" ht="30" customHeight="1" x14ac:dyDescent="0.25">
      <c r="C13" s="9">
        <v>8</v>
      </c>
      <c r="D13" s="9" t="s">
        <v>11</v>
      </c>
      <c r="E13" s="29" t="s">
        <v>331</v>
      </c>
      <c r="F13" s="33"/>
    </row>
    <row r="14" spans="2:8" ht="30" customHeight="1" x14ac:dyDescent="0.25">
      <c r="C14" s="9">
        <v>9</v>
      </c>
      <c r="D14" s="9" t="s">
        <v>2</v>
      </c>
      <c r="E14" s="29" t="s">
        <v>217</v>
      </c>
      <c r="F14" s="33"/>
    </row>
    <row r="15" spans="2:8" ht="30" customHeight="1" x14ac:dyDescent="0.25">
      <c r="C15" s="9">
        <v>10</v>
      </c>
      <c r="D15" s="9" t="s">
        <v>58</v>
      </c>
      <c r="E15" s="29" t="s">
        <v>218</v>
      </c>
      <c r="F15" s="33"/>
    </row>
    <row r="16" spans="2:8" ht="30" customHeight="1" x14ac:dyDescent="0.25">
      <c r="C16" s="9">
        <v>11</v>
      </c>
      <c r="D16" s="9" t="s">
        <v>9</v>
      </c>
      <c r="E16" s="29" t="s">
        <v>219</v>
      </c>
      <c r="F16" s="33"/>
    </row>
    <row r="17" spans="3:6" ht="30" customHeight="1" x14ac:dyDescent="0.25">
      <c r="C17" s="9">
        <v>12</v>
      </c>
      <c r="D17" s="9" t="s">
        <v>60</v>
      </c>
      <c r="E17" s="29" t="s">
        <v>220</v>
      </c>
      <c r="F17" s="33"/>
    </row>
    <row r="18" spans="3:6" ht="30" customHeight="1" x14ac:dyDescent="0.25">
      <c r="C18" s="9">
        <v>13</v>
      </c>
      <c r="D18" s="9" t="s">
        <v>70</v>
      </c>
      <c r="E18" s="29" t="s">
        <v>221</v>
      </c>
      <c r="F18" s="33"/>
    </row>
    <row r="19" spans="3:6" ht="30" customHeight="1" x14ac:dyDescent="0.25">
      <c r="C19" s="9">
        <v>14</v>
      </c>
      <c r="D19" s="9" t="s">
        <v>8</v>
      </c>
      <c r="E19" s="29" t="s">
        <v>222</v>
      </c>
      <c r="F19" s="33"/>
    </row>
    <row r="20" spans="3:6" ht="30" customHeight="1" x14ac:dyDescent="0.25">
      <c r="C20" s="9">
        <v>15</v>
      </c>
      <c r="D20" s="9" t="s">
        <v>63</v>
      </c>
      <c r="E20" s="29" t="s">
        <v>223</v>
      </c>
      <c r="F20" s="33"/>
    </row>
    <row r="21" spans="3:6" ht="30" customHeight="1" x14ac:dyDescent="0.25">
      <c r="C21" s="9">
        <v>16</v>
      </c>
      <c r="D21" s="9" t="s">
        <v>65</v>
      </c>
      <c r="E21" s="29" t="s">
        <v>224</v>
      </c>
      <c r="F21" s="33"/>
    </row>
    <row r="22" spans="3:6" ht="30" customHeight="1" x14ac:dyDescent="0.25">
      <c r="C22" s="9">
        <v>17</v>
      </c>
      <c r="D22" s="9" t="s">
        <v>7</v>
      </c>
      <c r="E22" s="29" t="s">
        <v>225</v>
      </c>
      <c r="F22" s="33"/>
    </row>
    <row r="23" spans="3:6" ht="30" customHeight="1" x14ac:dyDescent="0.25">
      <c r="C23" s="9">
        <v>18</v>
      </c>
      <c r="D23" s="9" t="s">
        <v>10</v>
      </c>
      <c r="E23" s="29" t="s">
        <v>226</v>
      </c>
      <c r="F23" s="33"/>
    </row>
    <row r="24" spans="3:6" ht="30" customHeight="1" x14ac:dyDescent="0.25">
      <c r="C24" s="9">
        <v>19</v>
      </c>
      <c r="D24" s="9" t="s">
        <v>64</v>
      </c>
      <c r="E24" s="29" t="s">
        <v>227</v>
      </c>
      <c r="F24" s="33"/>
    </row>
    <row r="25" spans="3:6" ht="30" customHeight="1" x14ac:dyDescent="0.25">
      <c r="C25" s="9">
        <v>20</v>
      </c>
      <c r="D25" s="9" t="s">
        <v>71</v>
      </c>
      <c r="E25" s="29" t="s">
        <v>228</v>
      </c>
      <c r="F25" s="33"/>
    </row>
    <row r="26" spans="3:6" ht="30" customHeight="1" x14ac:dyDescent="0.25">
      <c r="C26" s="9">
        <v>21</v>
      </c>
      <c r="D26" s="9" t="s">
        <v>0</v>
      </c>
      <c r="E26" s="29" t="s">
        <v>332</v>
      </c>
      <c r="F26" s="33"/>
    </row>
    <row r="27" spans="3:6" ht="30" customHeight="1" x14ac:dyDescent="0.25">
      <c r="C27" s="9">
        <v>22</v>
      </c>
      <c r="D27" s="9" t="s">
        <v>12</v>
      </c>
      <c r="E27" s="29" t="s">
        <v>229</v>
      </c>
      <c r="F27" s="33"/>
    </row>
    <row r="28" spans="3:6" ht="30" customHeight="1" x14ac:dyDescent="0.25">
      <c r="C28" s="9">
        <v>23</v>
      </c>
      <c r="D28" s="9" t="s">
        <v>13</v>
      </c>
      <c r="E28" s="29" t="s">
        <v>230</v>
      </c>
      <c r="F28" s="33"/>
    </row>
    <row r="29" spans="3:6" ht="30" customHeight="1" x14ac:dyDescent="0.25">
      <c r="C29" s="9">
        <v>24</v>
      </c>
      <c r="D29" s="9" t="s">
        <v>61</v>
      </c>
      <c r="E29" s="29" t="s">
        <v>231</v>
      </c>
      <c r="F29" s="33"/>
    </row>
    <row r="30" spans="3:6" ht="30" customHeight="1" x14ac:dyDescent="0.25">
      <c r="C30" s="9">
        <v>25</v>
      </c>
      <c r="D30" s="9" t="s">
        <v>51</v>
      </c>
      <c r="E30" s="29" t="s">
        <v>232</v>
      </c>
      <c r="F30" s="33"/>
    </row>
    <row r="31" spans="3:6" ht="30" customHeight="1" x14ac:dyDescent="0.25">
      <c r="C31" s="9">
        <v>26</v>
      </c>
      <c r="D31" s="9" t="s">
        <v>54</v>
      </c>
      <c r="E31" s="29" t="s">
        <v>233</v>
      </c>
      <c r="F31" s="33"/>
    </row>
    <row r="32" spans="3:6" ht="30" customHeight="1" x14ac:dyDescent="0.25">
      <c r="C32" s="9">
        <v>27</v>
      </c>
      <c r="D32" s="9" t="s">
        <v>59</v>
      </c>
      <c r="E32" s="29" t="s">
        <v>234</v>
      </c>
      <c r="F32" s="33"/>
    </row>
    <row r="33" spans="3:6" ht="30" customHeight="1" x14ac:dyDescent="0.25">
      <c r="C33" s="9">
        <v>28</v>
      </c>
      <c r="D33" s="9" t="s">
        <v>56</v>
      </c>
      <c r="E33" s="29" t="s">
        <v>235</v>
      </c>
      <c r="F33" s="33"/>
    </row>
    <row r="34" spans="3:6" ht="30" customHeight="1" x14ac:dyDescent="0.25">
      <c r="C34" s="9">
        <v>29</v>
      </c>
      <c r="D34" s="9" t="s">
        <v>76</v>
      </c>
      <c r="E34" s="29" t="s">
        <v>333</v>
      </c>
      <c r="F34" s="33"/>
    </row>
    <row r="35" spans="3:6" ht="30" customHeight="1" x14ac:dyDescent="0.25">
      <c r="C35" s="9">
        <v>30</v>
      </c>
      <c r="D35" s="9" t="s">
        <v>50</v>
      </c>
      <c r="E35" s="29" t="s">
        <v>334</v>
      </c>
      <c r="F35" s="33"/>
    </row>
    <row r="36" spans="3:6" ht="30" customHeight="1" x14ac:dyDescent="0.25">
      <c r="C36" s="9">
        <v>31</v>
      </c>
      <c r="D36" s="9" t="s">
        <v>4</v>
      </c>
      <c r="E36" s="29" t="s">
        <v>335</v>
      </c>
      <c r="F36" s="33"/>
    </row>
    <row r="37" spans="3:6" ht="30" customHeight="1" x14ac:dyDescent="0.25">
      <c r="C37" s="9">
        <v>32</v>
      </c>
      <c r="D37" s="9" t="s">
        <v>69</v>
      </c>
      <c r="E37" s="29" t="s">
        <v>336</v>
      </c>
      <c r="F37" s="33"/>
    </row>
    <row r="38" spans="3:6" ht="30" customHeight="1" x14ac:dyDescent="0.25">
      <c r="C38" s="9">
        <v>33</v>
      </c>
      <c r="D38" s="9" t="s">
        <v>62</v>
      </c>
      <c r="E38" s="29" t="s">
        <v>298</v>
      </c>
      <c r="F38" s="33"/>
    </row>
    <row r="40" spans="3:6" ht="18.75" x14ac:dyDescent="0.3">
      <c r="C40" s="62"/>
      <c r="D40" s="62"/>
      <c r="E40" s="56" t="s">
        <v>349</v>
      </c>
    </row>
    <row r="41" spans="3:6" ht="18.75" x14ac:dyDescent="0.3">
      <c r="C41" s="62"/>
      <c r="D41" s="62"/>
      <c r="E41" s="46"/>
    </row>
    <row r="42" spans="3:6" ht="18.75" x14ac:dyDescent="0.3">
      <c r="C42" s="62"/>
      <c r="D42" s="62"/>
      <c r="E42" s="56" t="s">
        <v>350</v>
      </c>
    </row>
    <row r="43" spans="3:6" ht="18.75" x14ac:dyDescent="0.3">
      <c r="C43" s="62"/>
      <c r="D43" s="62"/>
      <c r="E43" s="46"/>
    </row>
    <row r="44" spans="3:6" ht="18.75" x14ac:dyDescent="0.3">
      <c r="C44" s="62"/>
      <c r="D44" s="62"/>
      <c r="E44" s="56" t="s">
        <v>351</v>
      </c>
    </row>
  </sheetData>
  <sheetProtection algorithmName="SHA-512" hashValue="MlzwHWoU1ONfhZApv1WWeFwkmo4wniXULWJx/NkuJnQjbk8G8KWiy1nDnVPIVQY6XvgERIlGG0c3babKgw+bNQ==" saltValue="cABFBFFqE1LBpOFviM7b+g==" spinCount="100000" sheet="1" objects="1" scenarios="1"/>
  <mergeCells count="2">
    <mergeCell ref="C3:F3"/>
    <mergeCell ref="C4:F4"/>
  </mergeCells>
  <dataValidations count="1">
    <dataValidation type="whole" allowBlank="1" showInputMessage="1" showErrorMessage="1" sqref="F6:F38">
      <formula1>1</formula1>
      <formula2>4</formula2>
    </dataValidation>
  </dataValidations>
  <hyperlinks>
    <hyperlink ref="E40" location="Networking...!A1" display="Next questionnaire"/>
    <hyperlink ref="E42" location="'Displaying col'!A1" display="Bars graph"/>
    <hyperlink ref="E44" location="'Displaying spiders'!A1" display="Spider graph"/>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3:I36"/>
  <sheetViews>
    <sheetView topLeftCell="A6" workbookViewId="0">
      <selection activeCell="F24" sqref="F24"/>
    </sheetView>
  </sheetViews>
  <sheetFormatPr defaultColWidth="9.140625" defaultRowHeight="15" x14ac:dyDescent="0.25"/>
  <cols>
    <col min="1" max="2" width="9.140625" style="1"/>
    <col min="3" max="3" width="13.42578125" style="1" customWidth="1"/>
    <col min="4" max="16384" width="9.140625" style="1"/>
  </cols>
  <sheetData>
    <row r="3" spans="2:9" ht="15.75" thickBot="1" x14ac:dyDescent="0.3">
      <c r="B3" s="11" t="s">
        <v>40</v>
      </c>
      <c r="C3" s="11"/>
      <c r="D3" s="11" t="s">
        <v>41</v>
      </c>
      <c r="E3" s="11" t="s">
        <v>47</v>
      </c>
      <c r="H3" s="1" t="s">
        <v>43</v>
      </c>
    </row>
    <row r="4" spans="2:9" x14ac:dyDescent="0.25">
      <c r="B4" s="12" t="s">
        <v>0</v>
      </c>
      <c r="C4" s="13" t="str">
        <f>VLOOKUP(B4,Displaying...!$D$6:$F$38,2,FALSE)</f>
        <v>I am open towards the unexpected and towards ambiguity in the group and in the learning process</v>
      </c>
      <c r="D4" s="13">
        <f>VLOOKUP(B4,Displaying...!$D$6:$F$38,3,FALSE)</f>
        <v>0</v>
      </c>
      <c r="E4" s="21">
        <f>+$H$4</f>
        <v>0</v>
      </c>
      <c r="G4" s="1" t="s">
        <v>42</v>
      </c>
      <c r="H4" s="10">
        <f>+AVERAGE(D4:D9)</f>
        <v>0</v>
      </c>
      <c r="I4" s="10"/>
    </row>
    <row r="5" spans="2:9" x14ac:dyDescent="0.25">
      <c r="B5" s="14" t="s">
        <v>1</v>
      </c>
      <c r="C5" s="6" t="str">
        <f>VLOOKUP(B5,Displaying...!$D$6:$F$38,2,FALSE)</f>
        <v>I am open and willing to look at identity, culture and related aspects from different perspectives</v>
      </c>
      <c r="D5" s="6">
        <f>VLOOKUP(B5,Displaying...!$D$6:$F$38,3,FALSE)</f>
        <v>0</v>
      </c>
      <c r="E5" s="22">
        <f t="shared" ref="E5:E9" si="0">+$H$4</f>
        <v>0</v>
      </c>
      <c r="G5" s="1" t="s">
        <v>44</v>
      </c>
      <c r="H5" s="10">
        <f>+AVERAGE(D10:D16)</f>
        <v>0</v>
      </c>
    </row>
    <row r="6" spans="2:9" x14ac:dyDescent="0.25">
      <c r="B6" s="14" t="s">
        <v>2</v>
      </c>
      <c r="C6" s="6" t="str">
        <f>VLOOKUP(B6,Displaying...!$D$6:$F$38,2,FALSE)</f>
        <v>I am ready to confront others and be confronted in a respectful and constructive way</v>
      </c>
      <c r="D6" s="6">
        <f>VLOOKUP(B6,Displaying...!$D$6:$F$38,3,FALSE)</f>
        <v>0</v>
      </c>
      <c r="E6" s="22">
        <f t="shared" si="0"/>
        <v>0</v>
      </c>
      <c r="G6" s="1" t="s">
        <v>45</v>
      </c>
      <c r="H6" s="10">
        <f>+AVERAGE(D17:D25)</f>
        <v>0</v>
      </c>
    </row>
    <row r="7" spans="2:9" x14ac:dyDescent="0.25">
      <c r="B7" s="14" t="s">
        <v>3</v>
      </c>
      <c r="C7" s="6" t="str">
        <f>VLOOKUP(B7,Displaying...!$D$6:$F$38,2,FALSE)</f>
        <v xml:space="preserve">I am willing to support and empower individuals and groups </v>
      </c>
      <c r="D7" s="6">
        <f>VLOOKUP(B7,Displaying...!$D$6:$F$38,3,FALSE)</f>
        <v>0</v>
      </c>
      <c r="E7" s="22">
        <f t="shared" si="0"/>
        <v>0</v>
      </c>
      <c r="G7" s="1" t="s">
        <v>46</v>
      </c>
      <c r="H7" s="10">
        <f>+AVERAGE(D26:D36)</f>
        <v>0</v>
      </c>
    </row>
    <row r="8" spans="2:9" x14ac:dyDescent="0.25">
      <c r="B8" s="14" t="s">
        <v>4</v>
      </c>
      <c r="C8" s="6" t="str">
        <f>VLOOKUP(B8,Displaying...!$D$6:$F$38,2,FALSE)</f>
        <v xml:space="preserve">I am careful not to use methods which implicitly reinforce stereotypes and discrimination mechanisms </v>
      </c>
      <c r="D8" s="6">
        <f>VLOOKUP(B8,Displaying...!$D$6:$F$38,3,FALSE)</f>
        <v>0</v>
      </c>
      <c r="E8" s="22">
        <f t="shared" si="0"/>
        <v>0</v>
      </c>
    </row>
    <row r="9" spans="2:9" ht="15.75" thickBot="1" x14ac:dyDescent="0.3">
      <c r="B9" s="16" t="s">
        <v>5</v>
      </c>
      <c r="C9" s="17" t="str">
        <f>VLOOKUP(B9,Displaying...!$D$6:$F$38,2,FALSE)</f>
        <v xml:space="preserve">I am aware that culture is a dynamic and multifaceted process </v>
      </c>
      <c r="D9" s="17">
        <f>VLOOKUP(B9,Displaying...!$D$6:$F$38,3,FALSE)</f>
        <v>0</v>
      </c>
      <c r="E9" s="23">
        <f t="shared" si="0"/>
        <v>0</v>
      </c>
    </row>
    <row r="10" spans="2:9" x14ac:dyDescent="0.25">
      <c r="B10" s="12" t="s">
        <v>7</v>
      </c>
      <c r="C10" s="13" t="str">
        <f>VLOOKUP(B10,Displaying...!$D$6:$F$38,2,FALSE)</f>
        <v xml:space="preserve">I know the notions and concepts of acceptance of ambiguity and change </v>
      </c>
      <c r="D10" s="13">
        <f>VLOOKUP(B10,Displaying...!$D$6:$F$38,3,FALSE)</f>
        <v>0</v>
      </c>
      <c r="E10" s="21">
        <f>+$H$5</f>
        <v>0</v>
      </c>
    </row>
    <row r="11" spans="2:9" x14ac:dyDescent="0.25">
      <c r="B11" s="14" t="s">
        <v>8</v>
      </c>
      <c r="C11" s="6" t="str">
        <f>VLOOKUP(B11,Displaying...!$D$6:$F$38,2,FALSE)</f>
        <v xml:space="preserve">I know identity-related mechanisms and theories (with a focus on cultural contexts) </v>
      </c>
      <c r="D11" s="6">
        <f>VLOOKUP(B11,Displaying...!$D$6:$F$38,3,FALSE)</f>
        <v>0</v>
      </c>
      <c r="E11" s="22">
        <f t="shared" ref="E11:E16" si="1">+$H$5</f>
        <v>0</v>
      </c>
    </row>
    <row r="12" spans="2:9" x14ac:dyDescent="0.25">
      <c r="B12" s="14" t="s">
        <v>9</v>
      </c>
      <c r="C12" s="6" t="str">
        <f>VLOOKUP(B12,Displaying...!$D$6:$F$38,2,FALSE)</f>
        <v>I know the theories and concepts of power relations</v>
      </c>
      <c r="D12" s="6">
        <f>VLOOKUP(B12,Displaying...!$D$6:$F$38,3,FALSE)</f>
        <v>0</v>
      </c>
      <c r="E12" s="22">
        <f t="shared" si="1"/>
        <v>0</v>
      </c>
    </row>
    <row r="13" spans="2:9" x14ac:dyDescent="0.25">
      <c r="B13" s="14" t="s">
        <v>10</v>
      </c>
      <c r="C13" s="6" t="str">
        <f>VLOOKUP(B13,Displaying...!$D$6:$F$38,2,FALSE)</f>
        <v>I know the mechanisms linked to stereotypical constructions of reality</v>
      </c>
      <c r="D13" s="6">
        <f>VLOOKUP(B13,Displaying...!$D$6:$F$38,3,FALSE)</f>
        <v>0</v>
      </c>
      <c r="E13" s="22">
        <f t="shared" si="1"/>
        <v>0</v>
      </c>
    </row>
    <row r="14" spans="2:9" x14ac:dyDescent="0.25">
      <c r="B14" s="14" t="s">
        <v>11</v>
      </c>
      <c r="C14" s="6" t="str">
        <f>VLOOKUP(B14,Displaying...!$D$6:$F$38,2,FALSE)</f>
        <v>I know about discrimination mechanisms and how to address them</v>
      </c>
      <c r="D14" s="6">
        <f>VLOOKUP(B14,Displaying...!$D$6:$F$38,3,FALSE)</f>
        <v>0</v>
      </c>
      <c r="E14" s="22">
        <f t="shared" si="1"/>
        <v>0</v>
      </c>
    </row>
    <row r="15" spans="2:9" x14ac:dyDescent="0.25">
      <c r="B15" s="14" t="s">
        <v>12</v>
      </c>
      <c r="C15" s="6" t="str">
        <f>VLOOKUP(B15,Displaying...!$D$6:$F$38,2,FALSE)</f>
        <v>I know about human rights, human rights education methods</v>
      </c>
      <c r="D15" s="6">
        <f>VLOOKUP(B15,Displaying...!$D$6:$F$38,3,FALSE)</f>
        <v>0</v>
      </c>
      <c r="E15" s="22">
        <f t="shared" si="1"/>
        <v>0</v>
      </c>
    </row>
    <row r="16" spans="2:9" ht="15.75" thickBot="1" x14ac:dyDescent="0.3">
      <c r="B16" s="16" t="s">
        <v>13</v>
      </c>
      <c r="C16" s="17" t="str">
        <f>VLOOKUP(B16,Displaying...!$D$6:$F$38,2,FALSE)</f>
        <v>I know how to speak at least one foreign language</v>
      </c>
      <c r="D16" s="17">
        <f>VLOOKUP(B16,Displaying...!$D$6:$F$38,3,FALSE)</f>
        <v>0</v>
      </c>
      <c r="E16" s="23">
        <f t="shared" si="1"/>
        <v>0</v>
      </c>
    </row>
    <row r="17" spans="2:5" x14ac:dyDescent="0.25">
      <c r="B17" s="12" t="s">
        <v>50</v>
      </c>
      <c r="C17" s="13" t="str">
        <f>VLOOKUP(B17,Displaying...!$D$6:$F$38,2,FALSE)</f>
        <v>I am able to deal with ambiguity and change</v>
      </c>
      <c r="D17" s="13">
        <f>VLOOKUP(B17,Displaying...!$D$6:$F$38,3,FALSE)</f>
        <v>0</v>
      </c>
      <c r="E17" s="21">
        <f>+$H$6</f>
        <v>0</v>
      </c>
    </row>
    <row r="18" spans="2:5" x14ac:dyDescent="0.25">
      <c r="B18" s="14" t="s">
        <v>51</v>
      </c>
      <c r="C18" s="6" t="str">
        <f>VLOOKUP(B18,Displaying...!$D$6:$F$38,2,FALSE)</f>
        <v>I am able to deal with tension and conflict</v>
      </c>
      <c r="D18" s="6">
        <f>VLOOKUP(B18,Displaying...!$D$6:$F$38,3,FALSE)</f>
        <v>0</v>
      </c>
      <c r="E18" s="22">
        <f t="shared" ref="E18:E25" si="2">+$H$6</f>
        <v>0</v>
      </c>
    </row>
    <row r="19" spans="2:5" x14ac:dyDescent="0.25">
      <c r="B19" s="14" t="s">
        <v>52</v>
      </c>
      <c r="C19" s="6" t="str">
        <f>VLOOKUP(B19,Displaying...!$D$6:$F$38,2,FALSE)</f>
        <v>I am able to raise awareness about each other within the group</v>
      </c>
      <c r="D19" s="6">
        <f>VLOOKUP(B19,Displaying...!$D$6:$F$38,3,FALSE)</f>
        <v>0</v>
      </c>
      <c r="E19" s="22">
        <f t="shared" si="2"/>
        <v>0</v>
      </c>
    </row>
    <row r="20" spans="2:5" x14ac:dyDescent="0.25">
      <c r="B20" s="14" t="s">
        <v>53</v>
      </c>
      <c r="C20" s="6" t="str">
        <f>VLOOKUP(B20,Displaying...!$D$6:$F$38,2,FALSE)</f>
        <v>I am able to work with interrelated dimensions of culture and identity</v>
      </c>
      <c r="D20" s="6">
        <f>VLOOKUP(B20,Displaying...!$D$6:$F$38,3,FALSE)</f>
        <v>0</v>
      </c>
      <c r="E20" s="22">
        <f t="shared" si="2"/>
        <v>0</v>
      </c>
    </row>
    <row r="21" spans="2:5" x14ac:dyDescent="0.25">
      <c r="B21" s="14" t="s">
        <v>54</v>
      </c>
      <c r="C21" s="6" t="str">
        <f>VLOOKUP(B21,Displaying...!$D$6:$F$38,2,FALSE)</f>
        <v>I am able to initiate critical reflection</v>
      </c>
      <c r="D21" s="6">
        <f>VLOOKUP(B21,Displaying...!$D$6:$F$38,3,FALSE)</f>
        <v>0</v>
      </c>
      <c r="E21" s="22">
        <f t="shared" si="2"/>
        <v>0</v>
      </c>
    </row>
    <row r="22" spans="2:5" x14ac:dyDescent="0.25">
      <c r="B22" s="14" t="s">
        <v>55</v>
      </c>
      <c r="C22" s="6" t="str">
        <f>VLOOKUP(B22,Displaying...!$D$6:$F$38,2,FALSE)</f>
        <v>I am able to address human rights topics through different methods (human rights education)</v>
      </c>
      <c r="D22" s="6">
        <f>VLOOKUP(B22,Displaying...!$D$6:$F$38,3,FALSE)</f>
        <v>0</v>
      </c>
      <c r="E22" s="22">
        <f t="shared" si="2"/>
        <v>0</v>
      </c>
    </row>
    <row r="23" spans="2:5" x14ac:dyDescent="0.25">
      <c r="B23" s="14" t="s">
        <v>56</v>
      </c>
      <c r="C23" s="6" t="str">
        <f>VLOOKUP(B23,Displaying...!$D$6:$F$38,2,FALSE)</f>
        <v>I am able to recognise discrimination and to understand the related mechanisms in order to react properly</v>
      </c>
      <c r="D23" s="6">
        <f>VLOOKUP(B23,Displaying...!$D$6:$F$38,3,FALSE)</f>
        <v>0</v>
      </c>
      <c r="E23" s="22">
        <f t="shared" si="2"/>
        <v>0</v>
      </c>
    </row>
    <row r="24" spans="2:5" x14ac:dyDescent="0.25">
      <c r="B24" s="14" t="s">
        <v>69</v>
      </c>
      <c r="C24" s="6" t="str">
        <f>VLOOKUP(B24,Displaying...!$D$6:$F$38,2,FALSE)</f>
        <v>I am able to conceptualise, apply, analyse, synthesise and evaluate information about or in the group</v>
      </c>
      <c r="D24" s="6">
        <f>VLOOKUP(B24,Displaying...!$D$6:$F$38,3,FALSE)</f>
        <v>0</v>
      </c>
      <c r="E24" s="22">
        <f t="shared" si="2"/>
        <v>0</v>
      </c>
    </row>
    <row r="25" spans="2:5" ht="15.75" thickBot="1" x14ac:dyDescent="0.3">
      <c r="B25" s="16" t="s">
        <v>76</v>
      </c>
      <c r="C25" s="17" t="str">
        <f>VLOOKUP(B25,Displaying...!$D$6:$F$38,2,FALSE)</f>
        <v>I am able to speak at least one foreign language</v>
      </c>
      <c r="D25" s="17">
        <f>VLOOKUP(B25,Displaying...!$D$6:$F$38,3,FALSE)</f>
        <v>0</v>
      </c>
      <c r="E25" s="23">
        <f t="shared" si="2"/>
        <v>0</v>
      </c>
    </row>
    <row r="26" spans="2:5" x14ac:dyDescent="0.25">
      <c r="B26" s="12" t="s">
        <v>57</v>
      </c>
      <c r="C26" s="13" t="str">
        <f>VLOOKUP(B26,Displaying...!$D$6:$F$38,2,FALSE)</f>
        <v xml:space="preserve">I can reflect on theories, concepts and experiences and apply these with regard to ambiguity and change </v>
      </c>
      <c r="D26" s="13">
        <f>VLOOKUP(B26,Displaying...!$D$6:$F$38,3,FALSE)</f>
        <v>0</v>
      </c>
      <c r="E26" s="21">
        <f t="shared" ref="E26:E36" si="3">+$H$7</f>
        <v>0</v>
      </c>
    </row>
    <row r="27" spans="2:5" x14ac:dyDescent="0.25">
      <c r="B27" s="14" t="s">
        <v>58</v>
      </c>
      <c r="C27" s="6" t="str">
        <f>VLOOKUP(B27,Displaying...!$D$6:$F$38,2,FALSE)</f>
        <v>I explicitly wrestle with my own biases, assumptions and behaviours regarding stereotypes</v>
      </c>
      <c r="D27" s="6">
        <f>VLOOKUP(B27,Displaying...!$D$6:$F$38,3,FALSE)</f>
        <v>0</v>
      </c>
      <c r="E27" s="22">
        <f t="shared" si="3"/>
        <v>0</v>
      </c>
    </row>
    <row r="28" spans="2:5" x14ac:dyDescent="0.25">
      <c r="B28" s="14" t="s">
        <v>59</v>
      </c>
      <c r="C28" s="6" t="str">
        <f>VLOOKUP(B28,Displaying...!$D$6:$F$38,2,FALSE)</f>
        <v>I use appropriate tools and methods to support the group in deconstructing and reconstructing reality (wrestling with stereotypes, prejudices, assumptions, etc.)</v>
      </c>
      <c r="D28" s="6">
        <f>VLOOKUP(B28,Displaying...!$D$6:$F$38,3,FALSE)</f>
        <v>0</v>
      </c>
      <c r="E28" s="22">
        <f t="shared" si="3"/>
        <v>0</v>
      </c>
    </row>
    <row r="29" spans="2:5" x14ac:dyDescent="0.25">
      <c r="B29" s="14" t="s">
        <v>60</v>
      </c>
      <c r="C29" s="6" t="str">
        <f>VLOOKUP(B29,Displaying...!$D$6:$F$38,2,FALSE)</f>
        <v>I encourage young people to reflect on their own identity and related elements</v>
      </c>
      <c r="D29" s="6">
        <f>VLOOKUP(B29,Displaying...!$D$6:$F$38,3,FALSE)</f>
        <v>0</v>
      </c>
      <c r="E29" s="22">
        <f t="shared" si="3"/>
        <v>0</v>
      </c>
    </row>
    <row r="30" spans="2:5" x14ac:dyDescent="0.25">
      <c r="B30" s="14" t="s">
        <v>61</v>
      </c>
      <c r="C30" s="6" t="str">
        <f>VLOOKUP(B30,Displaying...!$D$6:$F$38,2,FALSE)</f>
        <v xml:space="preserve">I explore the complex connections, among others, between identity, politics, society and history </v>
      </c>
      <c r="D30" s="6">
        <f>VLOOKUP(B30,Displaying...!$D$6:$F$38,3,FALSE)</f>
        <v>0</v>
      </c>
      <c r="E30" s="22">
        <f t="shared" si="3"/>
        <v>0</v>
      </c>
    </row>
    <row r="31" spans="2:5" x14ac:dyDescent="0.25">
      <c r="B31" s="14" t="s">
        <v>62</v>
      </c>
      <c r="C31" s="6" t="str">
        <f>VLOOKUP(B31,Displaying...!$D$6:$F$38,2,FALSE)</f>
        <v>I am able to identify and deal with issues of power in and with the group</v>
      </c>
      <c r="D31" s="6">
        <f>VLOOKUP(B31,Displaying...!$D$6:$F$38,3,FALSE)</f>
        <v>0</v>
      </c>
      <c r="E31" s="22">
        <f t="shared" si="3"/>
        <v>0</v>
      </c>
    </row>
    <row r="32" spans="2:5" x14ac:dyDescent="0.25">
      <c r="B32" s="14" t="s">
        <v>63</v>
      </c>
      <c r="C32" s="6" t="str">
        <f>VLOOKUP(B32,Displaying...!$D$6:$F$38,2,FALSE)</f>
        <v>I facilitate awareness-raising with regard to conflicts that exist in the society and how they relate to intercultural dialogue</v>
      </c>
      <c r="D32" s="6">
        <f>VLOOKUP(B32,Displaying...!$D$6:$F$38,3,FALSE)</f>
        <v>0</v>
      </c>
      <c r="E32" s="22">
        <f t="shared" si="3"/>
        <v>0</v>
      </c>
    </row>
    <row r="33" spans="2:5" x14ac:dyDescent="0.25">
      <c r="B33" s="14" t="s">
        <v>64</v>
      </c>
      <c r="C33" s="6" t="str">
        <f>VLOOKUP(B33,Displaying...!$D$6:$F$38,2,FALSE)</f>
        <v>I recognise and interpret words, body language and non-verbal communication in a culturally-appropriate manner</v>
      </c>
      <c r="D33" s="6">
        <f>VLOOKUP(B33,Displaying...!$D$6:$F$38,3,FALSE)</f>
        <v>0</v>
      </c>
      <c r="E33" s="22">
        <f t="shared" si="3"/>
        <v>0</v>
      </c>
    </row>
    <row r="34" spans="2:5" x14ac:dyDescent="0.25">
      <c r="B34" s="14" t="s">
        <v>65</v>
      </c>
      <c r="C34" s="6" t="str">
        <f>VLOOKUP(B34,Displaying...!$D$6:$F$38,2,FALSE)</f>
        <v>I encourage self-confidence and demonstrate [a framed] flexibility in cultural and communicative behaviour</v>
      </c>
      <c r="D34" s="6">
        <f>VLOOKUP(B34,Displaying...!$D$6:$F$38,3,FALSE)</f>
        <v>0</v>
      </c>
      <c r="E34" s="22">
        <f t="shared" si="3"/>
        <v>0</v>
      </c>
    </row>
    <row r="35" spans="2:5" x14ac:dyDescent="0.25">
      <c r="B35" s="14" t="s">
        <v>70</v>
      </c>
      <c r="C35" s="6" t="str">
        <f>VLOOKUP(B35,Displaying...!$D$6:$F$38,2,FALSE)</f>
        <v>I am willing to speak a foreign language and overcomes resistances and inhibitions</v>
      </c>
      <c r="D35" s="6">
        <f>VLOOKUP(B35,Displaying...!$D$6:$F$38,3,FALSE)</f>
        <v>0</v>
      </c>
      <c r="E35" s="22">
        <f t="shared" si="3"/>
        <v>0</v>
      </c>
    </row>
    <row r="36" spans="2:5" ht="15.75" thickBot="1" x14ac:dyDescent="0.3">
      <c r="B36" s="16" t="s">
        <v>71</v>
      </c>
      <c r="C36" s="17" t="str">
        <f>VLOOKUP(B36,Displaying...!$D$6:$F$38,2,FALSE)</f>
        <v xml:space="preserve">I encourage young people to reflect and exchange ideas regarding issues such as solidarity, social justice, promoting/protecting human rights, discrimination, dignity and equality </v>
      </c>
      <c r="D36" s="17">
        <f>VLOOKUP(B36,Displaying...!$D$6:$F$38,3,FALSE)</f>
        <v>0</v>
      </c>
      <c r="E36" s="23">
        <f t="shared" si="3"/>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39997558519241921"/>
  </sheetPr>
  <dimension ref="B2:P125"/>
  <sheetViews>
    <sheetView zoomScaleNormal="100" workbookViewId="0"/>
  </sheetViews>
  <sheetFormatPr defaultColWidth="9.140625" defaultRowHeight="15" x14ac:dyDescent="0.25"/>
  <cols>
    <col min="1" max="16384" width="9.140625" style="19"/>
  </cols>
  <sheetData>
    <row r="2" spans="2:16" ht="15.75" thickBot="1" x14ac:dyDescent="0.3"/>
    <row r="3" spans="2:16" ht="36" customHeight="1" thickBot="1" x14ac:dyDescent="0.3">
      <c r="B3" s="90" t="str">
        <f>+Displaying...!C3</f>
        <v>Displaying intercultural competence</v>
      </c>
      <c r="C3" s="91"/>
      <c r="D3" s="91"/>
      <c r="E3" s="91"/>
      <c r="F3" s="91"/>
      <c r="G3" s="91"/>
      <c r="H3" s="91"/>
      <c r="I3" s="91"/>
      <c r="J3" s="91"/>
      <c r="K3" s="91"/>
      <c r="L3" s="91"/>
      <c r="M3" s="91"/>
      <c r="N3" s="91"/>
      <c r="O3" s="91"/>
      <c r="P3" s="92"/>
    </row>
    <row r="125" spans="11:11" ht="21" x14ac:dyDescent="0.35">
      <c r="K125" s="57" t="s">
        <v>353</v>
      </c>
    </row>
  </sheetData>
  <sheetProtection algorithmName="SHA-512" hashValue="gufs72P+Ym88Jg1OgPRARcJ38pYXllak6kjin3SUMCe0phj0VISEVFxxxSzyoMA/iI/bsGG/jgIUePnMrioaTg==" saltValue="wzqc5tL0P1zbIE9Z7wGWhA==" spinCount="100000" sheet="1" objects="1" scenarios="1"/>
  <mergeCells count="1">
    <mergeCell ref="B3:P3"/>
  </mergeCells>
  <hyperlinks>
    <hyperlink ref="K125" location="Networking...!A1" display="NEXT"/>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sheetPr>
  <dimension ref="B2:P111"/>
  <sheetViews>
    <sheetView zoomScaleNormal="100" workbookViewId="0"/>
  </sheetViews>
  <sheetFormatPr defaultColWidth="9.140625" defaultRowHeight="15" x14ac:dyDescent="0.25"/>
  <cols>
    <col min="1" max="16384" width="9.140625" style="19"/>
  </cols>
  <sheetData>
    <row r="2" spans="2:16" ht="15.75" thickBot="1" x14ac:dyDescent="0.3"/>
    <row r="3" spans="2:16" ht="36" customHeight="1" thickBot="1" x14ac:dyDescent="0.3">
      <c r="B3" s="90" t="str">
        <f>+Displaying...!C3</f>
        <v>Displaying intercultural competence</v>
      </c>
      <c r="C3" s="91"/>
      <c r="D3" s="91"/>
      <c r="E3" s="91"/>
      <c r="F3" s="91"/>
      <c r="G3" s="91"/>
      <c r="H3" s="91"/>
      <c r="I3" s="91"/>
      <c r="J3" s="91"/>
      <c r="K3" s="91"/>
      <c r="L3" s="91"/>
      <c r="M3" s="91"/>
      <c r="N3" s="91"/>
      <c r="O3" s="91"/>
      <c r="P3" s="92"/>
    </row>
    <row r="111" spans="11:11" ht="21" x14ac:dyDescent="0.35">
      <c r="K111" s="57" t="s">
        <v>353</v>
      </c>
    </row>
  </sheetData>
  <sheetProtection algorithmName="SHA-512" hashValue="hW+SaFMg30aPirrTV2IsPWv2y6aa6HNxRqxnmOZDmphXwZzJ8DhfWrEs9ETFIBVPqcc4QDVB+yL4jGCsrLYdAQ==" saltValue="jZ54SU2JK19vN56QrHSTqw==" spinCount="100000" sheet="1" objects="1" scenarios="1"/>
  <mergeCells count="1">
    <mergeCell ref="B3:P3"/>
  </mergeCells>
  <hyperlinks>
    <hyperlink ref="K111" location="Networking...!A1" display="NEXT"/>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0099"/>
  </sheetPr>
  <dimension ref="B2:H37"/>
  <sheetViews>
    <sheetView topLeftCell="A31" zoomScaleNormal="100" workbookViewId="0">
      <selection activeCell="E33" sqref="E33"/>
    </sheetView>
  </sheetViews>
  <sheetFormatPr defaultColWidth="9.140625" defaultRowHeight="15" x14ac:dyDescent="0.25"/>
  <cols>
    <col min="1" max="3" width="9.140625" style="1"/>
    <col min="4" max="4" width="12.42578125" style="1" hidden="1" customWidth="1"/>
    <col min="5" max="5" width="81" style="5" customWidth="1"/>
    <col min="6" max="16384" width="9.140625" style="1"/>
  </cols>
  <sheetData>
    <row r="2" spans="2:8" ht="15.75" thickBot="1" x14ac:dyDescent="0.3"/>
    <row r="3" spans="2:8" ht="36" customHeight="1" thickBot="1" x14ac:dyDescent="0.4">
      <c r="B3" s="2"/>
      <c r="C3" s="75" t="s">
        <v>78</v>
      </c>
      <c r="D3" s="76"/>
      <c r="E3" s="76"/>
      <c r="F3" s="77"/>
      <c r="G3" s="20"/>
    </row>
    <row r="4" spans="2:8" ht="60.75" customHeight="1" x14ac:dyDescent="0.35">
      <c r="B4" s="2"/>
      <c r="C4" s="74" t="s">
        <v>39</v>
      </c>
      <c r="D4" s="74"/>
      <c r="E4" s="74"/>
      <c r="F4" s="74"/>
      <c r="G4" s="3"/>
      <c r="H4" s="3"/>
    </row>
    <row r="5" spans="2:8" ht="30.75" customHeight="1" x14ac:dyDescent="0.35">
      <c r="B5" s="2"/>
      <c r="C5" s="8" t="s">
        <v>35</v>
      </c>
      <c r="D5" s="8" t="s">
        <v>36</v>
      </c>
      <c r="E5" s="8" t="s">
        <v>38</v>
      </c>
      <c r="F5" s="8" t="s">
        <v>37</v>
      </c>
      <c r="G5" s="4"/>
      <c r="H5" s="4"/>
    </row>
    <row r="6" spans="2:8" ht="30" customHeight="1" x14ac:dyDescent="0.25">
      <c r="C6" s="9">
        <v>1</v>
      </c>
      <c r="D6" s="9" t="s">
        <v>1</v>
      </c>
      <c r="E6" s="29" t="s">
        <v>237</v>
      </c>
      <c r="F6" s="33"/>
    </row>
    <row r="7" spans="2:8" ht="30" customHeight="1" x14ac:dyDescent="0.25">
      <c r="C7" s="9">
        <v>2</v>
      </c>
      <c r="D7" s="9" t="s">
        <v>57</v>
      </c>
      <c r="E7" s="29" t="s">
        <v>238</v>
      </c>
      <c r="F7" s="33"/>
    </row>
    <row r="8" spans="2:8" ht="30" customHeight="1" x14ac:dyDescent="0.25">
      <c r="C8" s="9">
        <v>3</v>
      </c>
      <c r="D8" s="9" t="s">
        <v>2</v>
      </c>
      <c r="E8" s="29" t="s">
        <v>337</v>
      </c>
      <c r="F8" s="33"/>
    </row>
    <row r="9" spans="2:8" ht="30" customHeight="1" x14ac:dyDescent="0.25">
      <c r="C9" s="9">
        <v>4</v>
      </c>
      <c r="D9" s="9" t="s">
        <v>59</v>
      </c>
      <c r="E9" s="29" t="s">
        <v>239</v>
      </c>
      <c r="F9" s="33"/>
    </row>
    <row r="10" spans="2:8" ht="30" customHeight="1" x14ac:dyDescent="0.25">
      <c r="C10" s="9">
        <v>5</v>
      </c>
      <c r="D10" s="9" t="s">
        <v>62</v>
      </c>
      <c r="E10" s="29" t="s">
        <v>240</v>
      </c>
      <c r="F10" s="33"/>
    </row>
    <row r="11" spans="2:8" ht="30" customHeight="1" x14ac:dyDescent="0.25">
      <c r="C11" s="9">
        <v>6</v>
      </c>
      <c r="D11" s="9" t="s">
        <v>55</v>
      </c>
      <c r="E11" s="29" t="s">
        <v>241</v>
      </c>
      <c r="F11" s="33"/>
    </row>
    <row r="12" spans="2:8" ht="30" customHeight="1" x14ac:dyDescent="0.25">
      <c r="C12" s="9">
        <v>7</v>
      </c>
      <c r="D12" s="9" t="s">
        <v>53</v>
      </c>
      <c r="E12" s="29" t="s">
        <v>242</v>
      </c>
      <c r="F12" s="33"/>
    </row>
    <row r="13" spans="2:8" ht="30" customHeight="1" x14ac:dyDescent="0.25">
      <c r="C13" s="9">
        <v>8</v>
      </c>
      <c r="D13" s="9" t="s">
        <v>3</v>
      </c>
      <c r="E13" s="29" t="s">
        <v>263</v>
      </c>
      <c r="F13" s="33"/>
    </row>
    <row r="14" spans="2:8" ht="30" customHeight="1" x14ac:dyDescent="0.25">
      <c r="C14" s="9">
        <v>9</v>
      </c>
      <c r="D14" s="9" t="s">
        <v>50</v>
      </c>
      <c r="E14" s="29" t="s">
        <v>338</v>
      </c>
      <c r="F14" s="33"/>
    </row>
    <row r="15" spans="2:8" ht="30" customHeight="1" x14ac:dyDescent="0.25">
      <c r="C15" s="9">
        <v>10</v>
      </c>
      <c r="D15" s="9" t="s">
        <v>52</v>
      </c>
      <c r="E15" s="29" t="s">
        <v>244</v>
      </c>
      <c r="F15" s="33"/>
    </row>
    <row r="16" spans="2:8" ht="30" customHeight="1" x14ac:dyDescent="0.25">
      <c r="C16" s="9">
        <v>11</v>
      </c>
      <c r="D16" s="9" t="s">
        <v>9</v>
      </c>
      <c r="E16" s="29" t="s">
        <v>250</v>
      </c>
      <c r="F16" s="33"/>
    </row>
    <row r="17" spans="3:6" ht="30" customHeight="1" x14ac:dyDescent="0.25">
      <c r="C17" s="9">
        <v>12</v>
      </c>
      <c r="D17" s="9" t="s">
        <v>64</v>
      </c>
      <c r="E17" s="29" t="s">
        <v>264</v>
      </c>
      <c r="F17" s="33"/>
    </row>
    <row r="18" spans="3:6" ht="30" customHeight="1" x14ac:dyDescent="0.25">
      <c r="C18" s="9">
        <v>13</v>
      </c>
      <c r="D18" s="9" t="s">
        <v>10</v>
      </c>
      <c r="E18" s="29" t="s">
        <v>251</v>
      </c>
      <c r="F18" s="33"/>
    </row>
    <row r="19" spans="3:6" ht="30" customHeight="1" x14ac:dyDescent="0.25">
      <c r="C19" s="9">
        <v>14</v>
      </c>
      <c r="D19" s="9" t="s">
        <v>4</v>
      </c>
      <c r="E19" s="29" t="s">
        <v>265</v>
      </c>
      <c r="F19" s="33"/>
    </row>
    <row r="20" spans="3:6" ht="30" customHeight="1" x14ac:dyDescent="0.25">
      <c r="C20" s="9">
        <v>15</v>
      </c>
      <c r="D20" s="9" t="s">
        <v>11</v>
      </c>
      <c r="E20" s="29" t="s">
        <v>252</v>
      </c>
      <c r="F20" s="33"/>
    </row>
    <row r="21" spans="3:6" ht="30" customHeight="1" x14ac:dyDescent="0.25">
      <c r="C21" s="9">
        <v>16</v>
      </c>
      <c r="D21" s="9" t="s">
        <v>51</v>
      </c>
      <c r="E21" s="29" t="s">
        <v>236</v>
      </c>
      <c r="F21" s="33"/>
    </row>
    <row r="22" spans="3:6" ht="30" customHeight="1" x14ac:dyDescent="0.25">
      <c r="C22" s="9">
        <v>17</v>
      </c>
      <c r="D22" s="9" t="s">
        <v>0</v>
      </c>
      <c r="E22" s="29" t="s">
        <v>267</v>
      </c>
      <c r="F22" s="33"/>
    </row>
    <row r="23" spans="3:6" ht="30" customHeight="1" x14ac:dyDescent="0.25">
      <c r="C23" s="9">
        <v>18</v>
      </c>
      <c r="D23" s="9" t="s">
        <v>60</v>
      </c>
      <c r="E23" s="29" t="s">
        <v>268</v>
      </c>
      <c r="F23" s="33"/>
    </row>
    <row r="24" spans="3:6" ht="30" customHeight="1" x14ac:dyDescent="0.25">
      <c r="C24" s="9">
        <v>19</v>
      </c>
      <c r="D24" s="9" t="s">
        <v>12</v>
      </c>
      <c r="E24" s="29" t="s">
        <v>253</v>
      </c>
      <c r="F24" s="33"/>
    </row>
    <row r="25" spans="3:6" ht="30" customHeight="1" x14ac:dyDescent="0.25">
      <c r="C25" s="9">
        <v>20</v>
      </c>
      <c r="D25" s="9" t="s">
        <v>8</v>
      </c>
      <c r="E25" s="29" t="s">
        <v>254</v>
      </c>
      <c r="F25" s="33"/>
    </row>
    <row r="26" spans="3:6" ht="30" customHeight="1" x14ac:dyDescent="0.25">
      <c r="C26" s="9">
        <v>21</v>
      </c>
      <c r="D26" s="9" t="s">
        <v>56</v>
      </c>
      <c r="E26" s="29" t="s">
        <v>245</v>
      </c>
      <c r="F26" s="33"/>
    </row>
    <row r="27" spans="3:6" ht="30" customHeight="1" x14ac:dyDescent="0.25">
      <c r="C27" s="9">
        <v>22</v>
      </c>
      <c r="D27" s="9" t="s">
        <v>61</v>
      </c>
      <c r="E27" s="29" t="s">
        <v>299</v>
      </c>
      <c r="F27" s="33"/>
    </row>
    <row r="28" spans="3:6" ht="30" customHeight="1" x14ac:dyDescent="0.25">
      <c r="C28" s="9">
        <v>23</v>
      </c>
      <c r="D28" s="9" t="s">
        <v>54</v>
      </c>
      <c r="E28" s="29" t="s">
        <v>246</v>
      </c>
      <c r="F28" s="33"/>
    </row>
    <row r="29" spans="3:6" ht="30" customHeight="1" x14ac:dyDescent="0.25">
      <c r="C29" s="9">
        <v>24</v>
      </c>
      <c r="D29" s="9" t="s">
        <v>7</v>
      </c>
      <c r="E29" s="29" t="s">
        <v>266</v>
      </c>
      <c r="F29" s="33"/>
    </row>
    <row r="30" spans="3:6" ht="30" customHeight="1" x14ac:dyDescent="0.25">
      <c r="C30" s="9">
        <v>25</v>
      </c>
      <c r="D30" s="9" t="s">
        <v>63</v>
      </c>
      <c r="E30" s="29" t="s">
        <v>300</v>
      </c>
      <c r="F30" s="33"/>
    </row>
    <row r="31" spans="3:6" ht="30" customHeight="1" x14ac:dyDescent="0.25">
      <c r="C31" s="9">
        <v>26</v>
      </c>
      <c r="D31" s="9" t="s">
        <v>58</v>
      </c>
      <c r="E31" s="29" t="s">
        <v>269</v>
      </c>
      <c r="F31" s="33"/>
    </row>
    <row r="33" spans="3:5" ht="18.75" x14ac:dyDescent="0.3">
      <c r="C33" s="62"/>
      <c r="D33" s="62"/>
      <c r="E33" s="56" t="s">
        <v>349</v>
      </c>
    </row>
    <row r="34" spans="3:5" ht="18.75" x14ac:dyDescent="0.3">
      <c r="C34" s="62"/>
      <c r="D34" s="62"/>
      <c r="E34" s="46"/>
    </row>
    <row r="35" spans="3:5" ht="18.75" x14ac:dyDescent="0.3">
      <c r="C35" s="62"/>
      <c r="D35" s="62"/>
      <c r="E35" s="56" t="s">
        <v>350</v>
      </c>
    </row>
    <row r="36" spans="3:5" ht="18.75" x14ac:dyDescent="0.3">
      <c r="C36" s="62"/>
      <c r="D36" s="62"/>
      <c r="E36" s="46"/>
    </row>
    <row r="37" spans="3:5" ht="18.75" x14ac:dyDescent="0.3">
      <c r="C37" s="62"/>
      <c r="D37" s="62"/>
      <c r="E37" s="56" t="s">
        <v>351</v>
      </c>
    </row>
  </sheetData>
  <sheetProtection algorithmName="SHA-512" hashValue="SZaaEIUQBIUBAkjKXnych2pTI85UpWZfqTB3anLdCxL4RW0JVo/NxFLOzJx0+om9PWLs7RgpNfLb6La7biR6aQ==" saltValue="H0TQnukinYspo2QCt7BZ1g==" spinCount="100000" sheet="1" objects="1" scenarios="1"/>
  <mergeCells count="2">
    <mergeCell ref="C3:F3"/>
    <mergeCell ref="C4:F4"/>
  </mergeCells>
  <dataValidations count="1">
    <dataValidation type="whole" allowBlank="1" showInputMessage="1" showErrorMessage="1" sqref="F6:F31">
      <formula1>1</formula1>
      <formula2>4</formula2>
    </dataValidation>
  </dataValidations>
  <hyperlinks>
    <hyperlink ref="E33" location="Developing...!A1" display="Next questionnaire"/>
    <hyperlink ref="E35" location="'Networking col'!A1" display="Bars graph"/>
    <hyperlink ref="E37" location="'Networking spiders'!A1" display="Spider graph"/>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3:I29"/>
  <sheetViews>
    <sheetView workbookViewId="0"/>
  </sheetViews>
  <sheetFormatPr defaultColWidth="9.140625" defaultRowHeight="15" x14ac:dyDescent="0.25"/>
  <cols>
    <col min="1" max="2" width="9.140625" style="1"/>
    <col min="3" max="3" width="13.42578125" style="1" customWidth="1"/>
    <col min="4" max="16384" width="9.140625" style="1"/>
  </cols>
  <sheetData>
    <row r="3" spans="2:9" ht="15.75" thickBot="1" x14ac:dyDescent="0.3">
      <c r="B3" s="11" t="s">
        <v>40</v>
      </c>
      <c r="C3" s="11"/>
      <c r="D3" s="11" t="s">
        <v>41</v>
      </c>
      <c r="E3" s="11" t="s">
        <v>47</v>
      </c>
      <c r="H3" s="1" t="s">
        <v>43</v>
      </c>
    </row>
    <row r="4" spans="2:9" x14ac:dyDescent="0.25">
      <c r="B4" s="12" t="s">
        <v>0</v>
      </c>
      <c r="C4" s="13" t="str">
        <f>VLOOKUP(B4,Networking...!$D$6:$F$31,2,FALSE)</f>
        <v>I am willing to collaborate with other actors and stakeholders</v>
      </c>
      <c r="D4" s="13">
        <f>VLOOKUP(B4,Networking...!$D$6:$F$31,3,FALSE)</f>
        <v>0</v>
      </c>
      <c r="E4" s="21">
        <f>+$H$4</f>
        <v>0</v>
      </c>
      <c r="G4" s="1" t="s">
        <v>42</v>
      </c>
      <c r="H4" s="10">
        <f>+AVERAGE(D4:D8)</f>
        <v>0</v>
      </c>
      <c r="I4" s="10"/>
    </row>
    <row r="5" spans="2:9" x14ac:dyDescent="0.25">
      <c r="B5" s="14" t="s">
        <v>1</v>
      </c>
      <c r="C5" s="6" t="str">
        <f>VLOOKUP(B5,Networking...!$D$6:$F$31,2,FALSE)</f>
        <v>I appreciate the added value of new partnership and collaboration opportunities</v>
      </c>
      <c r="D5" s="6">
        <f>VLOOKUP(B5,Networking...!$D$6:$F$31,3,FALSE)</f>
        <v>0</v>
      </c>
      <c r="E5" s="22">
        <f t="shared" ref="E5:E8" si="0">+$H$4</f>
        <v>0</v>
      </c>
      <c r="G5" s="1" t="s">
        <v>44</v>
      </c>
      <c r="H5" s="10">
        <f>+AVERAGE(D9:D14)</f>
        <v>0</v>
      </c>
    </row>
    <row r="6" spans="2:9" x14ac:dyDescent="0.25">
      <c r="B6" s="14" t="s">
        <v>2</v>
      </c>
      <c r="C6" s="6" t="str">
        <f>VLOOKUP(B6,Networking...!$D$6:$F$31,2,FALSE)</f>
        <v xml:space="preserve">I am careful about young people’s safety and well-being (and of all people who are involved)  </v>
      </c>
      <c r="D6" s="6">
        <f>VLOOKUP(B6,Networking...!$D$6:$F$31,3,FALSE)</f>
        <v>0</v>
      </c>
      <c r="E6" s="22">
        <f t="shared" si="0"/>
        <v>0</v>
      </c>
      <c r="G6" s="1" t="s">
        <v>45</v>
      </c>
      <c r="H6" s="10">
        <f>+AVERAGE(D15:D21)</f>
        <v>0</v>
      </c>
    </row>
    <row r="7" spans="2:9" x14ac:dyDescent="0.25">
      <c r="B7" s="14" t="s">
        <v>3</v>
      </c>
      <c r="C7" s="6" t="str">
        <f>VLOOKUP(B7,Networking...!$D$6:$F$31,2,FALSE)</f>
        <v>I am ready to allow being confronted with other views and work approaches</v>
      </c>
      <c r="D7" s="6">
        <f>VLOOKUP(B7,Networking...!$D$6:$F$31,3,FALSE)</f>
        <v>0</v>
      </c>
      <c r="E7" s="22">
        <f t="shared" si="0"/>
        <v>0</v>
      </c>
      <c r="G7" s="1" t="s">
        <v>46</v>
      </c>
      <c r="H7" s="10">
        <f>+AVERAGE(D22:D29)</f>
        <v>0</v>
      </c>
    </row>
    <row r="8" spans="2:9" ht="15.75" thickBot="1" x14ac:dyDescent="0.3">
      <c r="B8" s="16" t="s">
        <v>4</v>
      </c>
      <c r="C8" s="17" t="str">
        <f>VLOOKUP(B8,Networking...!$D$6:$F$31,2,FALSE)</f>
        <v>I am ready to accept compromise while guaranteeing young people’s interests and rights</v>
      </c>
      <c r="D8" s="17">
        <f>VLOOKUP(B8,Networking...!$D$6:$F$31,3,FALSE)</f>
        <v>0</v>
      </c>
      <c r="E8" s="23">
        <f t="shared" si="0"/>
        <v>0</v>
      </c>
    </row>
    <row r="9" spans="2:9" x14ac:dyDescent="0.25">
      <c r="B9" s="12" t="s">
        <v>7</v>
      </c>
      <c r="C9" s="13" t="str">
        <f>VLOOKUP(B9,Networking...!$D$6:$F$31,2,FALSE)</f>
        <v>I know about youth policy and youth work in my own context (community, region, etc.)</v>
      </c>
      <c r="D9" s="13">
        <f>VLOOKUP(B9,Networking...!$D$6:$F$31,3,FALSE)</f>
        <v>0</v>
      </c>
      <c r="E9" s="21">
        <v>2.5</v>
      </c>
    </row>
    <row r="10" spans="2:9" x14ac:dyDescent="0.25">
      <c r="B10" s="14" t="s">
        <v>8</v>
      </c>
      <c r="C10" s="6" t="str">
        <f>VLOOKUP(B10,Networking...!$D$6:$F$31,2,FALSE)</f>
        <v xml:space="preserve">I know of the socio-economic background of the young people </v>
      </c>
      <c r="D10" s="6">
        <f>VLOOKUP(B10,Networking...!$D$6:$F$31,3,FALSE)</f>
        <v>0</v>
      </c>
      <c r="E10" s="22">
        <v>2.5</v>
      </c>
    </row>
    <row r="11" spans="2:9" x14ac:dyDescent="0.25">
      <c r="B11" s="14" t="s">
        <v>9</v>
      </c>
      <c r="C11" s="6" t="str">
        <f>VLOOKUP(B11,Networking...!$D$6:$F$31,2,FALSE)</f>
        <v>I know about youth rights</v>
      </c>
      <c r="D11" s="6">
        <f>VLOOKUP(B11,Networking...!$D$6:$F$31,3,FALSE)</f>
        <v>0</v>
      </c>
      <c r="E11" s="22">
        <v>2.5</v>
      </c>
    </row>
    <row r="12" spans="2:9" x14ac:dyDescent="0.25">
      <c r="B12" s="14" t="s">
        <v>10</v>
      </c>
      <c r="C12" s="6" t="str">
        <f>VLOOKUP(B12,Networking...!$D$6:$F$31,2,FALSE)</f>
        <v>I know about mobility-related regulations regarding young people</v>
      </c>
      <c r="D12" s="6">
        <f>VLOOKUP(B12,Networking...!$D$6:$F$31,3,FALSE)</f>
        <v>0</v>
      </c>
      <c r="E12" s="22">
        <v>2.5</v>
      </c>
    </row>
    <row r="13" spans="2:9" x14ac:dyDescent="0.25">
      <c r="B13" s="14" t="s">
        <v>11</v>
      </c>
      <c r="C13" s="6" t="str">
        <f>VLOOKUP(B13,Networking...!$D$6:$F$31,2,FALSE)</f>
        <v>I know about media and promotion mechanisms with regard to youth work, including digital tools for networking and collaboration</v>
      </c>
      <c r="D13" s="6">
        <f>VLOOKUP(B13,Networking...!$D$6:$F$31,3,FALSE)</f>
        <v>0</v>
      </c>
      <c r="E13" s="22">
        <v>2.5</v>
      </c>
    </row>
    <row r="14" spans="2:9" ht="15.75" thickBot="1" x14ac:dyDescent="0.3">
      <c r="B14" s="16" t="s">
        <v>12</v>
      </c>
      <c r="C14" s="17" t="str">
        <f>VLOOKUP(B14,Networking...!$D$6:$F$31,2,FALSE)</f>
        <v xml:space="preserve">I know of advocacy approaches and methods in a youth work context </v>
      </c>
      <c r="D14" s="17">
        <f>VLOOKUP(B14,Networking...!$D$6:$F$31,3,FALSE)</f>
        <v>0</v>
      </c>
      <c r="E14" s="23">
        <v>2.5</v>
      </c>
    </row>
    <row r="15" spans="2:9" x14ac:dyDescent="0.25">
      <c r="B15" s="12" t="s">
        <v>50</v>
      </c>
      <c r="C15" s="13" t="str">
        <f>VLOOKUP(B15,Networking...!$D$6:$F$31,2,FALSE)</f>
        <v>I am able to identify relevant partners in different environments (especially in an international setting)</v>
      </c>
      <c r="D15" s="13">
        <f>VLOOKUP(B15,Networking...!$D$6:$F$31,3,FALSE)</f>
        <v>0</v>
      </c>
      <c r="E15" s="21">
        <f>+$H$6</f>
        <v>0</v>
      </c>
    </row>
    <row r="16" spans="2:9" x14ac:dyDescent="0.25">
      <c r="B16" s="14" t="s">
        <v>51</v>
      </c>
      <c r="C16" s="6" t="str">
        <f>VLOOKUP(B16,Networking...!$D$6:$F$31,2,FALSE)</f>
        <v>I am  able to identify and name the European/international dimension in one’s work</v>
      </c>
      <c r="D16" s="6">
        <f>VLOOKUP(B16,Networking...!$D$6:$F$31,3,FALSE)</f>
        <v>0</v>
      </c>
      <c r="E16" s="22">
        <f t="shared" ref="E16:E21" si="1">+$H$6</f>
        <v>0</v>
      </c>
    </row>
    <row r="17" spans="2:5" x14ac:dyDescent="0.25">
      <c r="B17" s="14" t="s">
        <v>52</v>
      </c>
      <c r="C17" s="6" t="str">
        <f>VLOOKUP(B17,Networking...!$D$6:$F$31,2,FALSE)</f>
        <v>I am able to network with a variety of external systems and actors</v>
      </c>
      <c r="D17" s="6">
        <f>VLOOKUP(B17,Networking...!$D$6:$F$31,3,FALSE)</f>
        <v>0</v>
      </c>
      <c r="E17" s="22">
        <f t="shared" si="1"/>
        <v>0</v>
      </c>
    </row>
    <row r="18" spans="2:5" x14ac:dyDescent="0.25">
      <c r="B18" s="14" t="s">
        <v>53</v>
      </c>
      <c r="C18" s="6" t="str">
        <f>VLOOKUP(B18,Networking...!$D$6:$F$31,2,FALSE)</f>
        <v>I am able to transfer/communicate and share the learning potential of international mobility experiences</v>
      </c>
      <c r="D18" s="6">
        <f>VLOOKUP(B18,Networking...!$D$6:$F$31,3,FALSE)</f>
        <v>0</v>
      </c>
      <c r="E18" s="22">
        <f t="shared" si="1"/>
        <v>0</v>
      </c>
    </row>
    <row r="19" spans="2:5" x14ac:dyDescent="0.25">
      <c r="B19" s="14" t="s">
        <v>54</v>
      </c>
      <c r="C19" s="6" t="str">
        <f>VLOOKUP(B19,Networking...!$D$6:$F$31,2,FALSE)</f>
        <v>I am able to identify underlying power relations and mechanisms and to assess the consequences</v>
      </c>
      <c r="D19" s="6">
        <f>VLOOKUP(B19,Networking...!$D$6:$F$31,3,FALSE)</f>
        <v>0</v>
      </c>
      <c r="E19" s="22">
        <f t="shared" si="1"/>
        <v>0</v>
      </c>
    </row>
    <row r="20" spans="2:5" x14ac:dyDescent="0.25">
      <c r="B20" s="14" t="s">
        <v>55</v>
      </c>
      <c r="C20" s="6" t="str">
        <f>VLOOKUP(B20,Networking...!$D$6:$F$31,2,FALSE)</f>
        <v>I am able to research and access relevant information</v>
      </c>
      <c r="D20" s="6">
        <f>VLOOKUP(B20,Networking...!$D$6:$F$31,3,FALSE)</f>
        <v>0</v>
      </c>
      <c r="E20" s="22">
        <f t="shared" si="1"/>
        <v>0</v>
      </c>
    </row>
    <row r="21" spans="2:5" ht="15.75" thickBot="1" x14ac:dyDescent="0.3">
      <c r="B21" s="16" t="s">
        <v>56</v>
      </c>
      <c r="C21" s="17" t="str">
        <f>VLOOKUP(B21,Networking...!$D$6:$F$31,2,FALSE)</f>
        <v xml:space="preserve">I am able to use media in an appropriate manner, I am  aware of their possible influence </v>
      </c>
      <c r="D21" s="17">
        <f>VLOOKUP(B21,Networking...!$D$6:$F$31,3,FALSE)</f>
        <v>0</v>
      </c>
      <c r="E21" s="23">
        <f t="shared" si="1"/>
        <v>0</v>
      </c>
    </row>
    <row r="22" spans="2:5" x14ac:dyDescent="0.25">
      <c r="B22" s="12" t="s">
        <v>57</v>
      </c>
      <c r="C22" s="13" t="str">
        <f>VLOOKUP(B22,Networking...!$D$6:$F$31,2,FALSE)</f>
        <v xml:space="preserve">I support partnerships with other actors </v>
      </c>
      <c r="D22" s="13">
        <f>VLOOKUP(B22,Networking...!$D$6:$F$31,3,FALSE)</f>
        <v>0</v>
      </c>
      <c r="E22" s="21">
        <f t="shared" ref="E22:E29" si="2">+$H$7</f>
        <v>0</v>
      </c>
    </row>
    <row r="23" spans="2:5" x14ac:dyDescent="0.25">
      <c r="B23" s="14" t="s">
        <v>58</v>
      </c>
      <c r="C23" s="6" t="str">
        <f>VLOOKUP(B23,Networking...!$D$6:$F$31,2,FALSE)</f>
        <v>I take a pro-active role in networking with other actors and organisations/structures in line with the interest of the young people</v>
      </c>
      <c r="D23" s="6">
        <f>VLOOKUP(B23,Networking...!$D$6:$F$31,3,FALSE)</f>
        <v>0</v>
      </c>
      <c r="E23" s="22">
        <f t="shared" si="2"/>
        <v>0</v>
      </c>
    </row>
    <row r="24" spans="2:5" x14ac:dyDescent="0.25">
      <c r="B24" s="14" t="s">
        <v>59</v>
      </c>
      <c r="C24" s="6" t="str">
        <f>VLOOKUP(B24,Networking...!$D$6:$F$31,2,FALSE)</f>
        <v>I take a pro-active role in working on the political dimension of networking, making steps towards concrete actions</v>
      </c>
      <c r="D24" s="6">
        <f>VLOOKUP(B24,Networking...!$D$6:$F$31,3,FALSE)</f>
        <v>0</v>
      </c>
      <c r="E24" s="22">
        <f t="shared" si="2"/>
        <v>0</v>
      </c>
    </row>
    <row r="25" spans="2:5" x14ac:dyDescent="0.25">
      <c r="B25" s="14" t="s">
        <v>60</v>
      </c>
      <c r="C25" s="6" t="str">
        <f>VLOOKUP(B25,Networking...!$D$6:$F$31,2,FALSE)</f>
        <v>I promote and explain the [learning] potential of international mobility experiences</v>
      </c>
      <c r="D25" s="6">
        <f>VLOOKUP(B25,Networking...!$D$6:$F$31,3,FALSE)</f>
        <v>0</v>
      </c>
      <c r="E25" s="22">
        <f t="shared" si="2"/>
        <v>0</v>
      </c>
    </row>
    <row r="26" spans="2:5" x14ac:dyDescent="0.25">
      <c r="B26" s="14" t="s">
        <v>61</v>
      </c>
      <c r="C26" s="6" t="str">
        <f>VLOOKUP(B26,Networking...!$D$6:$F$31,2,FALSE)</f>
        <v>I transfer/share the knowledge of youth and social rights and related formal regulations with potential partners and the young people</v>
      </c>
      <c r="D26" s="6">
        <f>VLOOKUP(B26,Networking...!$D$6:$F$31,3,FALSE)</f>
        <v>0</v>
      </c>
      <c r="E26" s="22">
        <f t="shared" si="2"/>
        <v>0</v>
      </c>
    </row>
    <row r="27" spans="2:5" x14ac:dyDescent="0.25">
      <c r="B27" s="14" t="s">
        <v>62</v>
      </c>
      <c r="C27" s="6" t="str">
        <f>VLOOKUP(B27,Networking...!$D$6:$F$31,2,FALSE)</f>
        <v xml:space="preserve">I overcome resistance to new partnerships through assessing the potential of that given partnership </v>
      </c>
      <c r="D27" s="6">
        <f>VLOOKUP(B27,Networking...!$D$6:$F$31,3,FALSE)</f>
        <v>0</v>
      </c>
      <c r="E27" s="22">
        <f t="shared" si="2"/>
        <v>0</v>
      </c>
    </row>
    <row r="28" spans="2:5" x14ac:dyDescent="0.25">
      <c r="B28" s="14" t="s">
        <v>63</v>
      </c>
      <c r="C28" s="6" t="str">
        <f>VLOOKUP(B28,Networking...!$D$6:$F$31,2,FALSE)</f>
        <v>I address power relations in a way that primarily focuses on the interest of the young people</v>
      </c>
      <c r="D28" s="6">
        <f>VLOOKUP(B28,Networking...!$D$6:$F$31,3,FALSE)</f>
        <v>0</v>
      </c>
      <c r="E28" s="22">
        <f t="shared" si="2"/>
        <v>0</v>
      </c>
    </row>
    <row r="29" spans="2:5" ht="15.75" thickBot="1" x14ac:dyDescent="0.3">
      <c r="B29" s="16" t="s">
        <v>64</v>
      </c>
      <c r="C29" s="17" t="str">
        <f>VLOOKUP(B29,Networking...!$D$6:$F$31,2,FALSE)</f>
        <v xml:space="preserve">I deal with and use media in a careful manner, ensuring the safety and rights of young people </v>
      </c>
      <c r="D29" s="17">
        <f>VLOOKUP(B29,Networking...!$D$6:$F$31,3,FALSE)</f>
        <v>0</v>
      </c>
      <c r="E29" s="23">
        <f t="shared" si="2"/>
        <v>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0099"/>
  </sheetPr>
  <dimension ref="B2:Q154"/>
  <sheetViews>
    <sheetView zoomScale="80" zoomScaleNormal="80" workbookViewId="0"/>
  </sheetViews>
  <sheetFormatPr defaultColWidth="9.140625" defaultRowHeight="15" x14ac:dyDescent="0.25"/>
  <cols>
    <col min="1" max="16384" width="9.140625" style="19"/>
  </cols>
  <sheetData>
    <row r="2" spans="2:17" ht="15.75" thickBot="1" x14ac:dyDescent="0.3"/>
    <row r="3" spans="2:17" ht="30" customHeight="1" thickBot="1" x14ac:dyDescent="0.3">
      <c r="B3" s="93" t="str">
        <f>+Networking...!C3</f>
        <v>Networking and advocating</v>
      </c>
      <c r="C3" s="94"/>
      <c r="D3" s="94"/>
      <c r="E3" s="94"/>
      <c r="F3" s="94"/>
      <c r="G3" s="94"/>
      <c r="H3" s="94"/>
      <c r="I3" s="94"/>
      <c r="J3" s="94"/>
      <c r="K3" s="94"/>
      <c r="L3" s="94"/>
      <c r="M3" s="94"/>
      <c r="N3" s="94"/>
      <c r="O3" s="94"/>
      <c r="P3" s="94"/>
      <c r="Q3" s="95"/>
    </row>
    <row r="154" spans="12:12" ht="21" x14ac:dyDescent="0.35">
      <c r="L154" s="57" t="s">
        <v>353</v>
      </c>
    </row>
  </sheetData>
  <sheetProtection algorithmName="SHA-512" hashValue="gLr9JtKj5vxHPEy7W5HzQU+dpjIpAicRz93YZh+D5xsHjZA00JR69bPuEI1Sfgj4isCDPJ7KYVAiKp9WmPGbww==" saltValue="8O+7z0JM8WNZFF5EpYo19w==" spinCount="100000" sheet="1" objects="1" scenarios="1"/>
  <mergeCells count="1">
    <mergeCell ref="B3:Q3"/>
  </mergeCells>
  <hyperlinks>
    <hyperlink ref="L154" location="Developing...!A1" display="NEXT"/>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0099"/>
  </sheetPr>
  <dimension ref="B2:Q112"/>
  <sheetViews>
    <sheetView zoomScale="80" zoomScaleNormal="80" workbookViewId="0"/>
  </sheetViews>
  <sheetFormatPr defaultColWidth="9.140625" defaultRowHeight="15" x14ac:dyDescent="0.25"/>
  <cols>
    <col min="1" max="16384" width="9.140625" style="19"/>
  </cols>
  <sheetData>
    <row r="2" spans="2:17" ht="15.75" thickBot="1" x14ac:dyDescent="0.3"/>
    <row r="3" spans="2:17" ht="30" customHeight="1" thickBot="1" x14ac:dyDescent="0.3">
      <c r="B3" s="93" t="str">
        <f>+Networking...!C3</f>
        <v>Networking and advocating</v>
      </c>
      <c r="C3" s="94"/>
      <c r="D3" s="94"/>
      <c r="E3" s="94"/>
      <c r="F3" s="94"/>
      <c r="G3" s="94"/>
      <c r="H3" s="94"/>
      <c r="I3" s="94"/>
      <c r="J3" s="94"/>
      <c r="K3" s="94"/>
      <c r="L3" s="94"/>
      <c r="M3" s="94"/>
      <c r="N3" s="94"/>
      <c r="O3" s="94"/>
      <c r="P3" s="94"/>
      <c r="Q3" s="95"/>
    </row>
    <row r="112" spans="11:11" ht="21" x14ac:dyDescent="0.35">
      <c r="K112" s="57" t="s">
        <v>353</v>
      </c>
    </row>
  </sheetData>
  <sheetProtection algorithmName="SHA-512" hashValue="6N1LMFZKwQ9hRMMjQQs91J77gOW3durWeiLbEAyKBrDS92Jd98mafIuXW5ESxX429ZNK5DX5hmRI1qizYQS67g==" saltValue="CB/qghDaupQChp4oQ69GqA==" spinCount="100000" sheet="1" objects="1" scenarios="1"/>
  <mergeCells count="1">
    <mergeCell ref="B3:Q3"/>
  </mergeCells>
  <hyperlinks>
    <hyperlink ref="K112" location="Developing...!A1" display="NEX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I38"/>
  <sheetViews>
    <sheetView workbookViewId="0">
      <selection activeCell="H34" sqref="H34"/>
    </sheetView>
  </sheetViews>
  <sheetFormatPr defaultColWidth="9.140625" defaultRowHeight="15" x14ac:dyDescent="0.25"/>
  <cols>
    <col min="1" max="16384" width="9.140625" style="1"/>
  </cols>
  <sheetData>
    <row r="3" spans="2:9" ht="15.75" thickBot="1" x14ac:dyDescent="0.3">
      <c r="B3" s="11" t="s">
        <v>40</v>
      </c>
      <c r="C3" s="11"/>
      <c r="D3" s="11" t="s">
        <v>41</v>
      </c>
      <c r="E3" s="11" t="s">
        <v>47</v>
      </c>
      <c r="H3" s="1" t="s">
        <v>43</v>
      </c>
    </row>
    <row r="4" spans="2:9" x14ac:dyDescent="0.25">
      <c r="B4" s="12" t="s">
        <v>0</v>
      </c>
      <c r="C4" s="13" t="str">
        <f>VLOOKUP(B4,Facilitating...!$D$6:$E$40,2,FALSE)</f>
        <v>I am ready to improvise and accept ambiguity</v>
      </c>
      <c r="D4" s="13">
        <f>VLOOKUP('Cal1'!B12,Facilitating...!$D$6:$F$40,3,FALSE)</f>
        <v>0</v>
      </c>
      <c r="E4" s="21">
        <f>+$H$4</f>
        <v>0</v>
      </c>
      <c r="G4" s="1" t="s">
        <v>42</v>
      </c>
      <c r="H4" s="10">
        <f>+AVERAGE(D4:D10)</f>
        <v>0</v>
      </c>
      <c r="I4" s="10"/>
    </row>
    <row r="5" spans="2:9" x14ac:dyDescent="0.25">
      <c r="B5" s="14" t="s">
        <v>1</v>
      </c>
      <c r="C5" s="6" t="str">
        <f>VLOOKUP(B5,Facilitating...!$D$6:$E$40,2,FALSE)</f>
        <v>I am open towards learning/unexpected learning (myself and others)</v>
      </c>
      <c r="D5" s="6">
        <f>VLOOKUP('Cal1'!B11,Facilitating...!$D$6:$F$40,3,FALSE)</f>
        <v>0</v>
      </c>
      <c r="E5" s="24">
        <f t="shared" ref="E5:E10" si="0">+$H$4</f>
        <v>0</v>
      </c>
      <c r="G5" s="1" t="s">
        <v>44</v>
      </c>
      <c r="H5" s="10">
        <f>+AVERAGE(D24:D30)</f>
        <v>0</v>
      </c>
    </row>
    <row r="6" spans="2:9" x14ac:dyDescent="0.25">
      <c r="B6" s="14" t="s">
        <v>2</v>
      </c>
      <c r="C6" s="6" t="str">
        <f>VLOOKUP(B6,Facilitating...!$D$6:$E$40,2,FALSE)</f>
        <v>I am ready to upskill and stay up-to-date with existing methods and related sources</v>
      </c>
      <c r="D6" s="6">
        <f>VLOOKUP('Cal1'!B28,Facilitating...!$D$6:$F$40,3,FALSE)</f>
        <v>0</v>
      </c>
      <c r="E6" s="24">
        <f t="shared" si="0"/>
        <v>0</v>
      </c>
      <c r="G6" s="1" t="s">
        <v>45</v>
      </c>
      <c r="H6" s="1">
        <f>+AVERAGE(D31:D38)</f>
        <v>0</v>
      </c>
    </row>
    <row r="7" spans="2:9" x14ac:dyDescent="0.25">
      <c r="B7" s="14" t="s">
        <v>3</v>
      </c>
      <c r="C7" s="6" t="str">
        <f>VLOOKUP(B7,Facilitating...!$D$6:$E$40,2,FALSE)</f>
        <v>I am ready to be challenged and take risks</v>
      </c>
      <c r="D7" s="6">
        <f>VLOOKUP('Cal1'!B35,Facilitating...!$D$6:$F$40,3,FALSE)</f>
        <v>0</v>
      </c>
      <c r="E7" s="24">
        <f t="shared" si="0"/>
        <v>0</v>
      </c>
      <c r="G7" s="1" t="s">
        <v>46</v>
      </c>
      <c r="H7" s="10">
        <f>+AVERAGE(D11:D23)</f>
        <v>0</v>
      </c>
    </row>
    <row r="8" spans="2:9" x14ac:dyDescent="0.25">
      <c r="B8" s="14" t="s">
        <v>4</v>
      </c>
      <c r="C8" s="6" t="str">
        <f>VLOOKUP(B8,Facilitating...!$D$6:$E$40,2,FALSE)</f>
        <v>I trust young people’s capacity to direct their own learning</v>
      </c>
      <c r="D8" s="6">
        <f>VLOOKUP('Cal1'!B21,Facilitating...!$D$6:$F$40,3,FALSE)</f>
        <v>0</v>
      </c>
      <c r="E8" s="24">
        <f t="shared" si="0"/>
        <v>0</v>
      </c>
    </row>
    <row r="9" spans="2:9" x14ac:dyDescent="0.25">
      <c r="B9" s="14" t="s">
        <v>5</v>
      </c>
      <c r="C9" s="6" t="str">
        <f>VLOOKUP(B9,Facilitating...!$D$6:$E$40,2,FALSE)</f>
        <v>I am open to using different ways and methods encouraging creativity, problem-solving and ‘out-of-the-box’ thinking</v>
      </c>
      <c r="D9" s="6">
        <f>VLOOKUP('Cal1'!B6,Facilitating...!$D$6:$F$40,3,FALSE)</f>
        <v>0</v>
      </c>
      <c r="E9" s="24">
        <f t="shared" si="0"/>
        <v>0</v>
      </c>
    </row>
    <row r="10" spans="2:9" ht="15.75" thickBot="1" x14ac:dyDescent="0.3">
      <c r="B10" s="16" t="s">
        <v>6</v>
      </c>
      <c r="C10" s="17" t="str">
        <f>VLOOKUP(B10,Facilitating...!$D$6:$E$40,2,FALSE)</f>
        <v xml:space="preserve">I am willing to address ethical issues as a source of learning about and from others. I am open and I accept that failure is a part of learning </v>
      </c>
      <c r="D10" s="17">
        <f>VLOOKUP('Cal1'!B30,Facilitating...!$D$6:$F$40,3,FALSE)</f>
        <v>0</v>
      </c>
      <c r="E10" s="25">
        <f t="shared" si="0"/>
        <v>0</v>
      </c>
    </row>
    <row r="11" spans="2:9" x14ac:dyDescent="0.25">
      <c r="B11" s="12" t="s">
        <v>22</v>
      </c>
      <c r="C11" s="13" t="str">
        <f>VLOOKUP(B11,Facilitating...!$D$6:$E$40,2,FALSE)</f>
        <v>I motivate and empower young people</v>
      </c>
      <c r="D11" s="13">
        <f>VLOOKUP('Cal1'!B13,Facilitating...!$D$6:$F$40,3,FALSE)</f>
        <v>0</v>
      </c>
      <c r="E11" s="21">
        <f>+$H$7</f>
        <v>0</v>
      </c>
    </row>
    <row r="12" spans="2:9" x14ac:dyDescent="0.25">
      <c r="B12" s="14" t="s">
        <v>31</v>
      </c>
      <c r="C12" s="6" t="str">
        <f>VLOOKUP(B12,Facilitating...!$D$6:$E$40,2,FALSE)</f>
        <v xml:space="preserve">I address factors supporting and blocking creativity </v>
      </c>
      <c r="D12" s="6">
        <f>VLOOKUP('Cal1'!B18,Facilitating...!$D$6:$F$40,3,FALSE)</f>
        <v>0</v>
      </c>
      <c r="E12" s="24">
        <f t="shared" ref="E12:E23" si="1">+$H$7</f>
        <v>0</v>
      </c>
    </row>
    <row r="13" spans="2:9" x14ac:dyDescent="0.25">
      <c r="B13" s="14" t="s">
        <v>32</v>
      </c>
      <c r="C13" s="6" t="str">
        <f>VLOOKUP(B13,Facilitating...!$D$6:$E$40,2,FALSE)</f>
        <v>I have the courage to improvise and experiment and I recognise the importance of this</v>
      </c>
      <c r="D13" s="6">
        <f>VLOOKUP('Cal1'!B14,Facilitating...!$D$6:$F$40,3,FALSE)</f>
        <v>0</v>
      </c>
      <c r="E13" s="24">
        <f t="shared" si="1"/>
        <v>0</v>
      </c>
    </row>
    <row r="14" spans="2:9" x14ac:dyDescent="0.25">
      <c r="B14" s="14" t="s">
        <v>33</v>
      </c>
      <c r="C14" s="6" t="str">
        <f>VLOOKUP(B14,Facilitating...!$D$6:$E$40,2,FALSE)</f>
        <v>I aim at reaching educational aims by using specific ways and methods that encourage creativity, problem-solving, ‘out-of-the-box’ thinking, in different environmental aspects</v>
      </c>
      <c r="D14" s="6">
        <f>VLOOKUP('Cal1'!B15,Facilitating...!$D$6:$F$40,3,FALSE)</f>
        <v>0</v>
      </c>
      <c r="E14" s="24">
        <f t="shared" si="1"/>
        <v>0</v>
      </c>
    </row>
    <row r="15" spans="2:9" x14ac:dyDescent="0.25">
      <c r="B15" s="14" t="s">
        <v>34</v>
      </c>
      <c r="C15" s="6" t="str">
        <f>VLOOKUP(B15,Facilitating...!$D$6:$E$40,2,FALSE)</f>
        <v>I am  OK with imperfections, failures, and mistakes</v>
      </c>
      <c r="D15" s="6">
        <f>VLOOKUP('Cal1'!B33,Facilitating...!$D$6:$F$40,3,FALSE)</f>
        <v>0</v>
      </c>
      <c r="E15" s="24">
        <f t="shared" si="1"/>
        <v>0</v>
      </c>
    </row>
    <row r="16" spans="2:9" x14ac:dyDescent="0.25">
      <c r="B16" s="14" t="s">
        <v>23</v>
      </c>
      <c r="C16" s="6" t="str">
        <f>VLOOKUP(B16,Facilitating...!$D$6:$E$40,2,FALSE)</f>
        <v>I am honest, respectful and transparent</v>
      </c>
      <c r="D16" s="6">
        <f>VLOOKUP('Cal1'!B17,Facilitating...!$D$6:$F$40,3,FALSE)</f>
        <v>0</v>
      </c>
      <c r="E16" s="24">
        <f t="shared" si="1"/>
        <v>0</v>
      </c>
    </row>
    <row r="17" spans="2:5" x14ac:dyDescent="0.25">
      <c r="B17" s="14" t="s">
        <v>24</v>
      </c>
      <c r="C17" s="6" t="str">
        <f>VLOOKUP(B17,Facilitating...!$D$6:$E$40,2,FALSE)</f>
        <v xml:space="preserve">I foster democratic and active participation </v>
      </c>
      <c r="D17" s="6">
        <f>VLOOKUP('Cal1'!B38,Facilitating...!$D$6:$F$40,3,FALSE)</f>
        <v>0</v>
      </c>
      <c r="E17" s="24">
        <f t="shared" si="1"/>
        <v>0</v>
      </c>
    </row>
    <row r="18" spans="2:5" x14ac:dyDescent="0.25">
      <c r="B18" s="14" t="s">
        <v>25</v>
      </c>
      <c r="C18" s="6" t="str">
        <f>VLOOKUP(B18,Facilitating...!$D$6:$E$40,2,FALSE)</f>
        <v>I respect ethical boundaries when working with (a group of) young people</v>
      </c>
      <c r="D18" s="6">
        <f>VLOOKUP('Cal1'!B5,Facilitating...!$D$6:$F$40,3,FALSE)</f>
        <v>0</v>
      </c>
      <c r="E18" s="24">
        <f t="shared" si="1"/>
        <v>0</v>
      </c>
    </row>
    <row r="19" spans="2:5" x14ac:dyDescent="0.25">
      <c r="B19" s="14" t="s">
        <v>26</v>
      </c>
      <c r="C19" s="6" t="str">
        <f>VLOOKUP(B19,Facilitating...!$D$6:$E$40,2,FALSE)</f>
        <v>I raise young people’s awareness of the power of change</v>
      </c>
      <c r="D19" s="6">
        <f>VLOOKUP('Cal1'!B37,Facilitating...!$D$6:$F$40,3,FALSE)</f>
        <v>0</v>
      </c>
      <c r="E19" s="24">
        <f t="shared" si="1"/>
        <v>0</v>
      </c>
    </row>
    <row r="20" spans="2:5" x14ac:dyDescent="0.25">
      <c r="B20" s="14" t="s">
        <v>27</v>
      </c>
      <c r="C20" s="6" t="str">
        <f>VLOOKUP(B20,Facilitating...!$D$6:$E$40,2,FALSE)</f>
        <v>I support young people in dealing with crisis situations in a fair and constructive manner</v>
      </c>
      <c r="D20" s="6">
        <f>VLOOKUP('Cal1'!B29,Facilitating...!$D$6:$F$40,3,FALSE)</f>
        <v>0</v>
      </c>
      <c r="E20" s="24">
        <f t="shared" si="1"/>
        <v>0</v>
      </c>
    </row>
    <row r="21" spans="2:5" x14ac:dyDescent="0.25">
      <c r="B21" s="14" t="s">
        <v>28</v>
      </c>
      <c r="C21" s="6" t="str">
        <f>VLOOKUP(B21,Facilitating...!$D$6:$E$40,2,FALSE)</f>
        <v>I generate trust and maintain confidentiality</v>
      </c>
      <c r="D21" s="6">
        <f>VLOOKUP('Cal1'!B31,Facilitating...!$D$6:$F$40,3,FALSE)</f>
        <v>0</v>
      </c>
      <c r="E21" s="24">
        <f t="shared" si="1"/>
        <v>0</v>
      </c>
    </row>
    <row r="22" spans="2:5" x14ac:dyDescent="0.25">
      <c r="B22" s="14" t="s">
        <v>29</v>
      </c>
      <c r="C22" s="6" t="str">
        <f>VLOOKUP(B22,Facilitating...!$D$6:$E$40,2,FALSE)</f>
        <v>I acknowledge the experiences of others</v>
      </c>
      <c r="D22" s="6">
        <f>VLOOKUP('Cal1'!B24,Facilitating...!$D$6:$F$40,3,FALSE)</f>
        <v>0</v>
      </c>
      <c r="E22" s="24">
        <f t="shared" si="1"/>
        <v>0</v>
      </c>
    </row>
    <row r="23" spans="2:5" ht="15.75" thickBot="1" x14ac:dyDescent="0.3">
      <c r="B23" s="16" t="s">
        <v>30</v>
      </c>
      <c r="C23" s="17" t="str">
        <f>VLOOKUP(B23,Facilitating...!$D$6:$E$40,2,FALSE)</f>
        <v>I encourage and actively support collective actions</v>
      </c>
      <c r="D23" s="17">
        <f>VLOOKUP('Cal1'!B26,Facilitating...!$D$6:$F$40,3,FALSE)</f>
        <v>0</v>
      </c>
      <c r="E23" s="25">
        <f t="shared" si="1"/>
        <v>0</v>
      </c>
    </row>
    <row r="24" spans="2:5" x14ac:dyDescent="0.25">
      <c r="B24" s="12" t="s">
        <v>7</v>
      </c>
      <c r="C24" s="13" t="str">
        <f>VLOOKUP(B24,Facilitating...!$D$6:$E$40,2,FALSE)</f>
        <v>I know about learning styles, methods to identify them and to work with them</v>
      </c>
      <c r="D24" s="13">
        <f>VLOOKUP('Cal1'!B4,Facilitating...!$D$6:$F$40,3,FALSE)</f>
        <v>0</v>
      </c>
      <c r="E24" s="21">
        <f>+$H$5</f>
        <v>0</v>
      </c>
    </row>
    <row r="25" spans="2:5" x14ac:dyDescent="0.25">
      <c r="B25" s="14" t="s">
        <v>8</v>
      </c>
      <c r="C25" s="6" t="str">
        <f>VLOOKUP(B25,Facilitating...!$D$6:$E$40,2,FALSE)</f>
        <v>I know about group processes, mechanisms and principles (including power relations)</v>
      </c>
      <c r="D25" s="6">
        <f>VLOOKUP('Cal1'!B36,Facilitating...!$D$6:$F$40,3,FALSE)</f>
        <v>0</v>
      </c>
      <c r="E25" s="24">
        <f t="shared" ref="E25:E30" si="2">+$H$5</f>
        <v>0</v>
      </c>
    </row>
    <row r="26" spans="2:5" x14ac:dyDescent="0.25">
      <c r="B26" s="14" t="s">
        <v>9</v>
      </c>
      <c r="C26" s="6" t="str">
        <f>VLOOKUP(B26,Facilitating...!$D$6:$E$40,2,FALSE)</f>
        <v>I know about competence assessment principles and related methods</v>
      </c>
      <c r="D26" s="6">
        <f>VLOOKUP('Cal1'!B9,Facilitating...!$D$6:$F$40,3,FALSE)</f>
        <v>0</v>
      </c>
      <c r="E26" s="24">
        <f t="shared" si="2"/>
        <v>0</v>
      </c>
    </row>
    <row r="27" spans="2:5" x14ac:dyDescent="0.25">
      <c r="B27" s="14" t="s">
        <v>10</v>
      </c>
      <c r="C27" s="6" t="str">
        <f>VLOOKUP(B27,Facilitating...!$D$6:$E$40,2,FALSE)</f>
        <v>I know how to look for information about methods and methodology and how to share the resources adequately</v>
      </c>
      <c r="D27" s="6">
        <f>VLOOKUP('Cal1'!B32,Facilitating...!$D$6:$F$40,3,FALSE)</f>
        <v>0</v>
      </c>
      <c r="E27" s="24">
        <f t="shared" si="2"/>
        <v>0</v>
      </c>
    </row>
    <row r="28" spans="2:5" x14ac:dyDescent="0.25">
      <c r="B28" s="14" t="s">
        <v>11</v>
      </c>
      <c r="C28" s="6" t="str">
        <f>VLOOKUP(B28,Facilitating...!$D$6:$E$40,2,FALSE)</f>
        <v>I know the principles of methodologies used in the field of youth</v>
      </c>
      <c r="D28" s="6">
        <f>VLOOKUP('Cal1'!B23,Facilitating...!$D$6:$F$40,3,FALSE)</f>
        <v>0</v>
      </c>
      <c r="E28" s="24">
        <f t="shared" si="2"/>
        <v>0</v>
      </c>
    </row>
    <row r="29" spans="2:5" x14ac:dyDescent="0.25">
      <c r="B29" s="14" t="s">
        <v>12</v>
      </c>
      <c r="C29" s="6" t="str">
        <f>VLOOKUP(B29,Facilitating...!$D$6:$E$40,2,FALSE)</f>
        <v>I know about emotions and emotional mechanisms</v>
      </c>
      <c r="D29" s="6">
        <f>VLOOKUP('Cal1'!B27,Facilitating...!$D$6:$F$40,3,FALSE)</f>
        <v>0</v>
      </c>
      <c r="E29" s="24">
        <f t="shared" si="2"/>
        <v>0</v>
      </c>
    </row>
    <row r="30" spans="2:5" ht="15.75" thickBot="1" x14ac:dyDescent="0.3">
      <c r="B30" s="16" t="s">
        <v>13</v>
      </c>
      <c r="C30" s="17" t="str">
        <f>VLOOKUP(B30,Facilitating...!$D$6:$E$40,2,FALSE)</f>
        <v>I know about crisis mechanisms and management</v>
      </c>
      <c r="D30" s="17">
        <f>VLOOKUP('Cal1'!B7,Facilitating...!$D$6:$F$40,3,FALSE)</f>
        <v>0</v>
      </c>
      <c r="E30" s="25">
        <f t="shared" si="2"/>
        <v>0</v>
      </c>
    </row>
    <row r="31" spans="2:5" x14ac:dyDescent="0.25">
      <c r="B31" s="12" t="s">
        <v>14</v>
      </c>
      <c r="C31" s="13" t="str">
        <f>VLOOKUP(B31,Facilitating...!$D$6:$E$40,2,FALSE)</f>
        <v>I know how to choose appropriate methods and assess young people’s learning needs and objectives</v>
      </c>
      <c r="D31" s="13">
        <f>VLOOKUP('Cal1'!B34,Facilitating...!$D$6:$F$40,3,FALSE)</f>
        <v>0</v>
      </c>
      <c r="E31" s="21">
        <f>+$H$6</f>
        <v>0</v>
      </c>
    </row>
    <row r="32" spans="2:5" x14ac:dyDescent="0.25">
      <c r="B32" s="14" t="s">
        <v>15</v>
      </c>
      <c r="C32" s="6" t="str">
        <f>VLOOKUP(B32,Facilitating...!$D$6:$E$40,2,FALSE)</f>
        <v>I know how to identify, organise and refer to appropriate resources to support my own learning</v>
      </c>
      <c r="D32" s="6">
        <f>VLOOKUP('Cal1'!B25,Facilitating...!$D$6:$F$40,3,FALSE)</f>
        <v>0</v>
      </c>
      <c r="E32" s="24">
        <f t="shared" ref="E32:E38" si="3">+$H$6</f>
        <v>0</v>
      </c>
    </row>
    <row r="33" spans="2:5" x14ac:dyDescent="0.25">
      <c r="B33" s="14" t="s">
        <v>16</v>
      </c>
      <c r="C33" s="6" t="str">
        <f>VLOOKUP(B33,Facilitating...!$D$6:$E$40,2,FALSE)</f>
        <v>I initiate and support self-reflection on learning</v>
      </c>
      <c r="D33" s="6">
        <f>VLOOKUP('Cal1'!B20,Facilitating...!$D$6:$F$40,3,FALSE)</f>
        <v>0</v>
      </c>
      <c r="E33" s="24">
        <f t="shared" si="3"/>
        <v>0</v>
      </c>
    </row>
    <row r="34" spans="2:5" x14ac:dyDescent="0.25">
      <c r="B34" s="14" t="s">
        <v>17</v>
      </c>
      <c r="C34" s="6" t="str">
        <f>VLOOKUP(B34,Facilitating...!$D$6:$E$40,2,FALSE)</f>
        <v>I know how to identify dimensions and stages in group processes</v>
      </c>
      <c r="D34" s="6">
        <f>VLOOKUP('Cal1'!B22,Facilitating...!$D$6:$F$40,3,FALSE)</f>
        <v>0</v>
      </c>
      <c r="E34" s="24">
        <f t="shared" si="3"/>
        <v>0</v>
      </c>
    </row>
    <row r="35" spans="2:5" x14ac:dyDescent="0.25">
      <c r="B35" s="14" t="s">
        <v>18</v>
      </c>
      <c r="C35" s="6" t="str">
        <f>VLOOKUP(B35,Facilitating...!$D$6:$E$40,2,FALSE)</f>
        <v>I am able to build up and support the self-confidence of young people</v>
      </c>
      <c r="D35" s="6">
        <f>VLOOKUP('Cal1'!B16,Facilitating...!$D$6:$F$40,3,FALSE)</f>
        <v>0</v>
      </c>
      <c r="E35" s="24">
        <f t="shared" si="3"/>
        <v>0</v>
      </c>
    </row>
    <row r="36" spans="2:5" x14ac:dyDescent="0.25">
      <c r="B36" s="14" t="s">
        <v>19</v>
      </c>
      <c r="C36" s="6" t="str">
        <f>VLOOKUP(B36,Facilitating...!$D$6:$E$40,2,FALSE)</f>
        <v>I empathise in a way that others can learn from my experience</v>
      </c>
      <c r="D36" s="6">
        <f>VLOOKUP('Cal1'!B19,Facilitating...!$D$6:$F$40,3,FALSE)</f>
        <v>0</v>
      </c>
      <c r="E36" s="24">
        <f t="shared" si="3"/>
        <v>0</v>
      </c>
    </row>
    <row r="37" spans="2:5" x14ac:dyDescent="0.25">
      <c r="B37" s="14" t="s">
        <v>20</v>
      </c>
      <c r="C37" s="6" t="str">
        <f>VLOOKUP(B37,Facilitating...!$D$6:$E$40,2,FALSE)</f>
        <v>I am able to address crisis situations</v>
      </c>
      <c r="D37" s="6">
        <f>VLOOKUP('Cal1'!B8,Facilitating...!$D$6:$F$40,3,FALSE)</f>
        <v>0</v>
      </c>
      <c r="E37" s="24">
        <f t="shared" si="3"/>
        <v>0</v>
      </c>
    </row>
    <row r="38" spans="2:5" ht="15.75" thickBot="1" x14ac:dyDescent="0.3">
      <c r="B38" s="16" t="s">
        <v>21</v>
      </c>
      <c r="C38" s="17" t="str">
        <f>VLOOKUP(B38,Facilitating...!$D$6:$E$40,2,FALSE)</f>
        <v>I enable individual and/or group reflection on ethical issues</v>
      </c>
      <c r="D38" s="17">
        <f>VLOOKUP('Cal1'!B10,Facilitating...!$D$6:$F$40,3,FALSE)</f>
        <v>0</v>
      </c>
      <c r="E38" s="25">
        <f t="shared" si="3"/>
        <v>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tint="0.39997558519241921"/>
  </sheetPr>
  <dimension ref="B2:H43"/>
  <sheetViews>
    <sheetView topLeftCell="A37" zoomScaleNormal="100" workbookViewId="0">
      <selection activeCell="E39" sqref="E39"/>
    </sheetView>
  </sheetViews>
  <sheetFormatPr defaultColWidth="9.140625" defaultRowHeight="15" x14ac:dyDescent="0.25"/>
  <cols>
    <col min="1" max="3" width="9.140625" style="1"/>
    <col min="4" max="4" width="12.42578125" style="1" hidden="1" customWidth="1"/>
    <col min="5" max="5" width="81" style="5" customWidth="1"/>
    <col min="6" max="16384" width="9.140625" style="1"/>
  </cols>
  <sheetData>
    <row r="2" spans="2:8" ht="15.75" thickBot="1" x14ac:dyDescent="0.3"/>
    <row r="3" spans="2:8" ht="48" customHeight="1" thickBot="1" x14ac:dyDescent="0.4">
      <c r="B3" s="2"/>
      <c r="C3" s="75" t="s">
        <v>344</v>
      </c>
      <c r="D3" s="76"/>
      <c r="E3" s="76"/>
      <c r="F3" s="77"/>
      <c r="G3" s="20"/>
    </row>
    <row r="4" spans="2:8" ht="60.75" customHeight="1" x14ac:dyDescent="0.35">
      <c r="B4" s="2"/>
      <c r="C4" s="74" t="s">
        <v>39</v>
      </c>
      <c r="D4" s="74"/>
      <c r="E4" s="74"/>
      <c r="F4" s="74"/>
      <c r="G4" s="3"/>
      <c r="H4" s="3"/>
    </row>
    <row r="5" spans="2:8" ht="30.75" customHeight="1" x14ac:dyDescent="0.35">
      <c r="B5" s="2"/>
      <c r="C5" s="8" t="s">
        <v>35</v>
      </c>
      <c r="D5" s="8" t="s">
        <v>36</v>
      </c>
      <c r="E5" s="8" t="s">
        <v>38</v>
      </c>
      <c r="F5" s="8" t="s">
        <v>37</v>
      </c>
      <c r="G5" s="4"/>
      <c r="H5" s="4"/>
    </row>
    <row r="6" spans="2:8" ht="30" customHeight="1" x14ac:dyDescent="0.25">
      <c r="C6" s="9">
        <v>1</v>
      </c>
      <c r="D6" s="9" t="s">
        <v>3</v>
      </c>
      <c r="E6" s="29" t="s">
        <v>270</v>
      </c>
      <c r="F6" s="33"/>
    </row>
    <row r="7" spans="2:8" ht="30" customHeight="1" x14ac:dyDescent="0.25">
      <c r="C7" s="9">
        <v>2</v>
      </c>
      <c r="D7" s="9" t="s">
        <v>50</v>
      </c>
      <c r="E7" s="29" t="s">
        <v>243</v>
      </c>
      <c r="F7" s="33"/>
    </row>
    <row r="8" spans="2:8" ht="30" customHeight="1" x14ac:dyDescent="0.25">
      <c r="C8" s="9">
        <v>3</v>
      </c>
      <c r="D8" s="9" t="s">
        <v>63</v>
      </c>
      <c r="E8" s="29" t="s">
        <v>271</v>
      </c>
      <c r="F8" s="33"/>
    </row>
    <row r="9" spans="2:8" ht="30" customHeight="1" x14ac:dyDescent="0.25">
      <c r="C9" s="9">
        <v>4</v>
      </c>
      <c r="D9" s="9" t="s">
        <v>13</v>
      </c>
      <c r="E9" s="29" t="s">
        <v>255</v>
      </c>
      <c r="F9" s="33"/>
    </row>
    <row r="10" spans="2:8" ht="30" customHeight="1" x14ac:dyDescent="0.25">
      <c r="C10" s="9">
        <v>5</v>
      </c>
      <c r="D10" s="9" t="s">
        <v>10</v>
      </c>
      <c r="E10" s="29" t="s">
        <v>256</v>
      </c>
      <c r="F10" s="33"/>
    </row>
    <row r="11" spans="2:8" ht="30" customHeight="1" x14ac:dyDescent="0.25">
      <c r="C11" s="9">
        <v>6</v>
      </c>
      <c r="D11" s="9" t="s">
        <v>61</v>
      </c>
      <c r="E11" s="29" t="s">
        <v>301</v>
      </c>
      <c r="F11" s="33"/>
    </row>
    <row r="12" spans="2:8" ht="30" customHeight="1" x14ac:dyDescent="0.25">
      <c r="C12" s="9">
        <v>7</v>
      </c>
      <c r="D12" s="9" t="s">
        <v>8</v>
      </c>
      <c r="E12" s="29" t="s">
        <v>257</v>
      </c>
      <c r="F12" s="33"/>
    </row>
    <row r="13" spans="2:8" ht="30" customHeight="1" x14ac:dyDescent="0.25">
      <c r="C13" s="9">
        <v>8</v>
      </c>
      <c r="D13" s="9" t="s">
        <v>0</v>
      </c>
      <c r="E13" s="29" t="s">
        <v>302</v>
      </c>
      <c r="F13" s="33"/>
    </row>
    <row r="14" spans="2:8" ht="30" customHeight="1" x14ac:dyDescent="0.25">
      <c r="C14" s="9">
        <v>9</v>
      </c>
      <c r="D14" s="9" t="s">
        <v>70</v>
      </c>
      <c r="E14" s="29" t="s">
        <v>272</v>
      </c>
      <c r="F14" s="33"/>
    </row>
    <row r="15" spans="2:8" ht="30" customHeight="1" x14ac:dyDescent="0.25">
      <c r="C15" s="9">
        <v>10</v>
      </c>
      <c r="D15" s="9" t="s">
        <v>9</v>
      </c>
      <c r="E15" s="29" t="s">
        <v>258</v>
      </c>
      <c r="F15" s="33"/>
    </row>
    <row r="16" spans="2:8" ht="30" customHeight="1" x14ac:dyDescent="0.25">
      <c r="C16" s="9">
        <v>11</v>
      </c>
      <c r="D16" s="9" t="s">
        <v>65</v>
      </c>
      <c r="E16" s="29" t="s">
        <v>273</v>
      </c>
      <c r="F16" s="33"/>
    </row>
    <row r="17" spans="3:6" ht="30" customHeight="1" x14ac:dyDescent="0.25">
      <c r="C17" s="9">
        <v>12</v>
      </c>
      <c r="D17" s="9" t="s">
        <v>62</v>
      </c>
      <c r="E17" s="29" t="s">
        <v>274</v>
      </c>
      <c r="F17" s="33"/>
    </row>
    <row r="18" spans="3:6" ht="30" customHeight="1" x14ac:dyDescent="0.25">
      <c r="C18" s="9">
        <v>13</v>
      </c>
      <c r="D18" s="9" t="s">
        <v>11</v>
      </c>
      <c r="E18" s="29" t="s">
        <v>259</v>
      </c>
      <c r="F18" s="33"/>
    </row>
    <row r="19" spans="3:6" ht="30" customHeight="1" x14ac:dyDescent="0.25">
      <c r="C19" s="9">
        <v>14</v>
      </c>
      <c r="D19" s="9" t="s">
        <v>5</v>
      </c>
      <c r="E19" s="29" t="s">
        <v>339</v>
      </c>
      <c r="F19" s="33"/>
    </row>
    <row r="20" spans="3:6" ht="30" customHeight="1" x14ac:dyDescent="0.25">
      <c r="C20" s="9">
        <v>15</v>
      </c>
      <c r="D20" s="9" t="s">
        <v>51</v>
      </c>
      <c r="E20" s="29" t="s">
        <v>275</v>
      </c>
      <c r="F20" s="33"/>
    </row>
    <row r="21" spans="3:6" ht="30" customHeight="1" x14ac:dyDescent="0.25">
      <c r="C21" s="9">
        <v>16</v>
      </c>
      <c r="D21" s="9" t="s">
        <v>60</v>
      </c>
      <c r="E21" s="29" t="s">
        <v>276</v>
      </c>
      <c r="F21" s="33"/>
    </row>
    <row r="22" spans="3:6" ht="30" customHeight="1" x14ac:dyDescent="0.25">
      <c r="C22" s="9">
        <v>17</v>
      </c>
      <c r="D22" s="9" t="s">
        <v>57</v>
      </c>
      <c r="E22" s="29" t="s">
        <v>277</v>
      </c>
      <c r="F22" s="33"/>
    </row>
    <row r="23" spans="3:6" ht="30" customHeight="1" x14ac:dyDescent="0.25">
      <c r="C23" s="9">
        <v>18</v>
      </c>
      <c r="D23" s="9" t="s">
        <v>59</v>
      </c>
      <c r="E23" s="29" t="s">
        <v>278</v>
      </c>
      <c r="F23" s="33"/>
    </row>
    <row r="24" spans="3:6" ht="30" customHeight="1" x14ac:dyDescent="0.25">
      <c r="C24" s="9">
        <v>19</v>
      </c>
      <c r="D24" s="9" t="s">
        <v>2</v>
      </c>
      <c r="E24" s="29" t="s">
        <v>303</v>
      </c>
      <c r="F24" s="33"/>
    </row>
    <row r="25" spans="3:6" ht="30" customHeight="1" x14ac:dyDescent="0.25">
      <c r="C25" s="9">
        <v>20</v>
      </c>
      <c r="D25" s="9" t="s">
        <v>1</v>
      </c>
      <c r="E25" s="29" t="s">
        <v>279</v>
      </c>
      <c r="F25" s="33"/>
    </row>
    <row r="26" spans="3:6" ht="30" customHeight="1" x14ac:dyDescent="0.25">
      <c r="C26" s="9">
        <v>21</v>
      </c>
      <c r="D26" s="9" t="s">
        <v>52</v>
      </c>
      <c r="E26" s="29" t="s">
        <v>280</v>
      </c>
      <c r="F26" s="33"/>
    </row>
    <row r="27" spans="3:6" ht="30" customHeight="1" x14ac:dyDescent="0.25">
      <c r="C27" s="9">
        <v>22</v>
      </c>
      <c r="D27" s="9" t="s">
        <v>53</v>
      </c>
      <c r="E27" s="29" t="s">
        <v>247</v>
      </c>
      <c r="F27" s="33"/>
    </row>
    <row r="28" spans="3:6" ht="30" customHeight="1" x14ac:dyDescent="0.25">
      <c r="C28" s="9">
        <v>23</v>
      </c>
      <c r="D28" s="9" t="s">
        <v>7</v>
      </c>
      <c r="E28" s="29" t="s">
        <v>260</v>
      </c>
      <c r="F28" s="33"/>
    </row>
    <row r="29" spans="3:6" ht="30" customHeight="1" x14ac:dyDescent="0.25">
      <c r="C29" s="9">
        <v>24</v>
      </c>
      <c r="D29" s="9" t="s">
        <v>4</v>
      </c>
      <c r="E29" s="29" t="s">
        <v>281</v>
      </c>
      <c r="F29" s="33"/>
    </row>
    <row r="30" spans="3:6" ht="30" customHeight="1" x14ac:dyDescent="0.25">
      <c r="C30" s="9">
        <v>25</v>
      </c>
      <c r="D30" s="9" t="s">
        <v>54</v>
      </c>
      <c r="E30" s="29" t="s">
        <v>248</v>
      </c>
      <c r="F30" s="33"/>
    </row>
    <row r="31" spans="3:6" ht="30" customHeight="1" x14ac:dyDescent="0.25">
      <c r="C31" s="9">
        <v>26</v>
      </c>
      <c r="D31" s="9" t="s">
        <v>71</v>
      </c>
      <c r="E31" s="29" t="s">
        <v>282</v>
      </c>
      <c r="F31" s="33"/>
    </row>
    <row r="32" spans="3:6" ht="30" customHeight="1" x14ac:dyDescent="0.25">
      <c r="C32" s="9">
        <v>27</v>
      </c>
      <c r="D32" s="9" t="s">
        <v>12</v>
      </c>
      <c r="E32" s="29" t="s">
        <v>261</v>
      </c>
      <c r="F32" s="33"/>
    </row>
    <row r="33" spans="3:6" ht="30" customHeight="1" x14ac:dyDescent="0.25">
      <c r="C33" s="9">
        <v>28</v>
      </c>
      <c r="D33" s="9" t="s">
        <v>77</v>
      </c>
      <c r="E33" s="29" t="s">
        <v>262</v>
      </c>
      <c r="F33" s="33"/>
    </row>
    <row r="34" spans="3:6" ht="30" customHeight="1" x14ac:dyDescent="0.25">
      <c r="C34" s="9">
        <v>29</v>
      </c>
      <c r="D34" s="9" t="s">
        <v>58</v>
      </c>
      <c r="E34" s="29" t="s">
        <v>283</v>
      </c>
      <c r="F34" s="33"/>
    </row>
    <row r="35" spans="3:6" ht="30" customHeight="1" x14ac:dyDescent="0.25">
      <c r="C35" s="9">
        <v>30</v>
      </c>
      <c r="D35" s="9" t="s">
        <v>55</v>
      </c>
      <c r="E35" s="29" t="s">
        <v>249</v>
      </c>
      <c r="F35" s="33"/>
    </row>
    <row r="36" spans="3:6" ht="30" customHeight="1" x14ac:dyDescent="0.25">
      <c r="C36" s="9">
        <v>31</v>
      </c>
      <c r="D36" s="9" t="s">
        <v>64</v>
      </c>
      <c r="E36" s="29" t="s">
        <v>284</v>
      </c>
      <c r="F36" s="33"/>
    </row>
    <row r="37" spans="3:6" ht="30" customHeight="1" x14ac:dyDescent="0.25">
      <c r="C37" s="9">
        <v>32</v>
      </c>
      <c r="D37" s="9" t="s">
        <v>49</v>
      </c>
      <c r="E37" s="29" t="s">
        <v>340</v>
      </c>
      <c r="F37" s="33"/>
    </row>
    <row r="39" spans="3:6" ht="18.75" x14ac:dyDescent="0.3">
      <c r="C39" s="62"/>
      <c r="D39" s="62"/>
      <c r="E39" s="56" t="s">
        <v>352</v>
      </c>
    </row>
    <row r="40" spans="3:6" ht="18.75" x14ac:dyDescent="0.3">
      <c r="C40" s="62"/>
      <c r="D40" s="62"/>
      <c r="E40" s="46"/>
    </row>
    <row r="41" spans="3:6" ht="18.75" x14ac:dyDescent="0.3">
      <c r="C41" s="62"/>
      <c r="D41" s="62"/>
      <c r="E41" s="56" t="s">
        <v>350</v>
      </c>
    </row>
    <row r="42" spans="3:6" ht="18.75" x14ac:dyDescent="0.3">
      <c r="C42" s="62"/>
      <c r="D42" s="62"/>
      <c r="E42" s="46"/>
    </row>
    <row r="43" spans="3:6" ht="18.75" x14ac:dyDescent="0.3">
      <c r="C43" s="62"/>
      <c r="D43" s="62"/>
      <c r="E43" s="56" t="s">
        <v>351</v>
      </c>
    </row>
  </sheetData>
  <sheetProtection algorithmName="SHA-512" hashValue="2qeRlLto2M9apJB5dkSLMSbH+InRroNjPPQpCas3wN6Fujz71dX0MIL7CkMIXNYxg6xWdE3Uzgt7lmeWCcJTXw==" saltValue="2OOcQv720zrBmGAcAJOI6Q==" spinCount="100000" sheet="1" objects="1" scenarios="1"/>
  <mergeCells count="2">
    <mergeCell ref="C3:F3"/>
    <mergeCell ref="C4:F4"/>
  </mergeCells>
  <dataValidations count="1">
    <dataValidation type="whole" allowBlank="1" showInputMessage="1" showErrorMessage="1" sqref="F6:F37">
      <formula1>1</formula1>
      <formula2>4</formula2>
    </dataValidation>
  </dataValidations>
  <hyperlinks>
    <hyperlink ref="E39" location="Instructions!A1" display="Back to the start"/>
    <hyperlink ref="E41" location="'Developing col'!A1" display="Bars graph"/>
    <hyperlink ref="E43" location="'Developing spiders'!A1" display="Spider graph"/>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tint="0.39997558519241921"/>
  </sheetPr>
  <dimension ref="B2:Q136"/>
  <sheetViews>
    <sheetView zoomScale="80" zoomScaleNormal="80" workbookViewId="0"/>
  </sheetViews>
  <sheetFormatPr defaultColWidth="9.140625" defaultRowHeight="15" x14ac:dyDescent="0.25"/>
  <cols>
    <col min="1" max="16384" width="9.140625" style="19"/>
  </cols>
  <sheetData>
    <row r="2" spans="2:17" ht="15.75" thickBot="1" x14ac:dyDescent="0.3"/>
    <row r="3" spans="2:17" s="28" customFormat="1" ht="49.5" customHeight="1" thickBot="1" x14ac:dyDescent="0.3">
      <c r="B3" s="90" t="str">
        <f>+Developing...!C3</f>
        <v>Developing evaluative practices to assess and implement appropriate change</v>
      </c>
      <c r="C3" s="91"/>
      <c r="D3" s="91"/>
      <c r="E3" s="91"/>
      <c r="F3" s="91"/>
      <c r="G3" s="91"/>
      <c r="H3" s="91"/>
      <c r="I3" s="91"/>
      <c r="J3" s="91"/>
      <c r="K3" s="91"/>
      <c r="L3" s="91"/>
      <c r="M3" s="91"/>
      <c r="N3" s="91"/>
      <c r="O3" s="91"/>
      <c r="P3" s="91"/>
      <c r="Q3" s="92"/>
    </row>
    <row r="136" spans="12:13" ht="18.75" x14ac:dyDescent="0.3">
      <c r="L136" s="96" t="s">
        <v>354</v>
      </c>
      <c r="M136" s="96"/>
    </row>
  </sheetData>
  <sheetProtection algorithmName="SHA-512" hashValue="hHtJNVmoN8s5iXq6cSPANBtLHcCm1y5vpUVAScCUepxB858awANrswScqltzFzwCuiUeuXoJEtVO4YkM0AIYPw==" saltValue="5O9tJ0rQZ8C4CP2XxgycXg==" spinCount="100000" sheet="1" objects="1" scenarios="1"/>
  <mergeCells count="2">
    <mergeCell ref="B3:Q3"/>
    <mergeCell ref="L136:M136"/>
  </mergeCells>
  <hyperlinks>
    <hyperlink ref="L136" location="Instructions!A1" display="BACK TO START"/>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tint="0.39997558519241921"/>
  </sheetPr>
  <dimension ref="B2:Q112"/>
  <sheetViews>
    <sheetView zoomScale="80" zoomScaleNormal="80" workbookViewId="0"/>
  </sheetViews>
  <sheetFormatPr defaultColWidth="9.140625" defaultRowHeight="15" x14ac:dyDescent="0.25"/>
  <cols>
    <col min="1" max="16384" width="9.140625" style="19"/>
  </cols>
  <sheetData>
    <row r="2" spans="2:17" ht="15.75" thickBot="1" x14ac:dyDescent="0.3"/>
    <row r="3" spans="2:17" s="28" customFormat="1" ht="49.5" customHeight="1" thickBot="1" x14ac:dyDescent="0.3">
      <c r="B3" s="90" t="str">
        <f>+Developing...!C3</f>
        <v>Developing evaluative practices to assess and implement appropriate change</v>
      </c>
      <c r="C3" s="91"/>
      <c r="D3" s="91"/>
      <c r="E3" s="91"/>
      <c r="F3" s="91"/>
      <c r="G3" s="91"/>
      <c r="H3" s="91"/>
      <c r="I3" s="91"/>
      <c r="J3" s="91"/>
      <c r="K3" s="91"/>
      <c r="L3" s="91"/>
      <c r="M3" s="91"/>
      <c r="N3" s="91"/>
      <c r="O3" s="91"/>
      <c r="P3" s="91"/>
      <c r="Q3" s="92"/>
    </row>
    <row r="112" spans="12:13" ht="18.75" x14ac:dyDescent="0.3">
      <c r="L112" s="96" t="s">
        <v>354</v>
      </c>
      <c r="M112" s="96"/>
    </row>
  </sheetData>
  <sheetProtection algorithmName="SHA-512" hashValue="gWdDsqRKuDnzY7YLsvB1MGfwj87erb13aZ8RumEUXG9hVD5bTg3rBzIyc2vOi1lCvaLh3PucPoFaaIScD+cSDw==" saltValue="n/bs/i2Ea2mXqvukK128Lg==" spinCount="100000" sheet="1" objects="1" scenarios="1"/>
  <mergeCells count="2">
    <mergeCell ref="B3:Q3"/>
    <mergeCell ref="L112:M112"/>
  </mergeCells>
  <hyperlinks>
    <hyperlink ref="L112" location="Instructions!A1" display="BACK TO START"/>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3:I35"/>
  <sheetViews>
    <sheetView workbookViewId="0">
      <selection activeCell="G29" sqref="G29"/>
    </sheetView>
  </sheetViews>
  <sheetFormatPr defaultColWidth="9.140625" defaultRowHeight="15" x14ac:dyDescent="0.25"/>
  <cols>
    <col min="1" max="2" width="9.140625" style="1"/>
    <col min="3" max="3" width="13.42578125" style="1" customWidth="1"/>
    <col min="4" max="16384" width="9.140625" style="1"/>
  </cols>
  <sheetData>
    <row r="3" spans="2:9" ht="15.75" thickBot="1" x14ac:dyDescent="0.3">
      <c r="B3" s="11" t="s">
        <v>40</v>
      </c>
      <c r="C3" s="11"/>
      <c r="D3" s="11" t="s">
        <v>41</v>
      </c>
      <c r="E3" s="11" t="s">
        <v>47</v>
      </c>
      <c r="H3" s="1" t="s">
        <v>43</v>
      </c>
    </row>
    <row r="4" spans="2:9" x14ac:dyDescent="0.25">
      <c r="B4" s="12" t="s">
        <v>0</v>
      </c>
      <c r="C4" s="13" t="str">
        <f>VLOOKUP(B4,Developing...!$D$6:$F$37,2,FALSE)</f>
        <v xml:space="preserve">I am open to different evaluation and [self-] assessment approaches in non-formal learning environments </v>
      </c>
      <c r="D4" s="13">
        <f>VLOOKUP(B4,Developing...!$D$6:$F$37,3,FALSE)</f>
        <v>0</v>
      </c>
      <c r="E4" s="21">
        <f>+$H$4</f>
        <v>0</v>
      </c>
      <c r="G4" s="1" t="s">
        <v>42</v>
      </c>
      <c r="H4" s="10">
        <f>+AVERAGE(D4:D9)</f>
        <v>0</v>
      </c>
      <c r="I4" s="10"/>
    </row>
    <row r="5" spans="2:9" x14ac:dyDescent="0.25">
      <c r="B5" s="14" t="s">
        <v>1</v>
      </c>
      <c r="C5" s="6" t="str">
        <f>VLOOKUP(B5,Developing...!$D$6:$F$37,2,FALSE)</f>
        <v xml:space="preserve">I am ready to learn about evaluation and assessment </v>
      </c>
      <c r="D5" s="6">
        <f>VLOOKUP(B5,Developing...!$D$6:$F$37,3,FALSE)</f>
        <v>0</v>
      </c>
      <c r="E5" s="22">
        <f t="shared" ref="E5:E9" si="0">+$H$4</f>
        <v>0</v>
      </c>
      <c r="G5" s="1" t="s">
        <v>44</v>
      </c>
      <c r="H5" s="10">
        <f>+AVERAGE(D10:D18)</f>
        <v>0</v>
      </c>
    </row>
    <row r="6" spans="2:9" x14ac:dyDescent="0.25">
      <c r="B6" s="14" t="s">
        <v>2</v>
      </c>
      <c r="C6" s="6" t="str">
        <f>VLOOKUP(B6,Developing...!$D$6:$F$37,2,FALSE)</f>
        <v>I am ready to be challenged and challenge others with regard to transformation</v>
      </c>
      <c r="D6" s="6">
        <f>VLOOKUP(B6,Developing...!$D$6:$F$37,3,FALSE)</f>
        <v>0</v>
      </c>
      <c r="E6" s="22">
        <f t="shared" si="0"/>
        <v>0</v>
      </c>
      <c r="G6" s="1" t="s">
        <v>45</v>
      </c>
      <c r="H6" s="10">
        <f>+AVERAGE(D19:D24)</f>
        <v>0</v>
      </c>
    </row>
    <row r="7" spans="2:9" x14ac:dyDescent="0.25">
      <c r="B7" s="14" t="s">
        <v>3</v>
      </c>
      <c r="C7" s="6" t="str">
        <f>VLOOKUP(B7,Developing...!$D$6:$F$37,2,FALSE)</f>
        <v>I am interested in processes of change</v>
      </c>
      <c r="D7" s="6">
        <f>VLOOKUP(B7,Developing...!$D$6:$F$37,3,FALSE)</f>
        <v>0</v>
      </c>
      <c r="E7" s="22">
        <f t="shared" si="0"/>
        <v>0</v>
      </c>
      <c r="G7" s="1" t="s">
        <v>46</v>
      </c>
      <c r="H7" s="10">
        <f>+AVERAGE(D25:D35)</f>
        <v>0</v>
      </c>
    </row>
    <row r="8" spans="2:9" x14ac:dyDescent="0.25">
      <c r="B8" s="14" t="s">
        <v>4</v>
      </c>
      <c r="C8" s="6" t="str">
        <f>VLOOKUP(B8,Developing...!$D$6:$F$37,2,FALSE)</f>
        <v>I am ready to present and share the outcomes of a programme/project with a wider audience</v>
      </c>
      <c r="D8" s="6">
        <f>VLOOKUP(B8,Developing...!$D$6:$F$37,3,FALSE)</f>
        <v>0</v>
      </c>
      <c r="E8" s="22">
        <f t="shared" si="0"/>
        <v>0</v>
      </c>
    </row>
    <row r="9" spans="2:9" ht="15.75" thickBot="1" x14ac:dyDescent="0.3">
      <c r="B9" s="16" t="s">
        <v>5</v>
      </c>
      <c r="C9" s="17" t="str">
        <f>VLOOKUP(B9,Developing...!$D$6:$F$37,2,FALSE)</f>
        <v>I am aware of the fact that no information/data is 100% reliable (with regard to its collection and use)</v>
      </c>
      <c r="D9" s="17">
        <f>VLOOKUP(B9,Developing...!$D$6:$F$37,3,FALSE)</f>
        <v>0</v>
      </c>
      <c r="E9" s="23">
        <f t="shared" si="0"/>
        <v>0</v>
      </c>
    </row>
    <row r="10" spans="2:9" x14ac:dyDescent="0.25">
      <c r="B10" s="12" t="s">
        <v>7</v>
      </c>
      <c r="C10" s="13" t="str">
        <f>VLOOKUP(B10,Developing...!$D$6:$F$37,2,FALSE)</f>
        <v>I know of evaluation processes, assessment mechanisms and tools</v>
      </c>
      <c r="D10" s="13">
        <f>VLOOKUP(B10,Developing...!$D$6:$F$37,3,FALSE)</f>
        <v>0</v>
      </c>
      <c r="E10" s="21">
        <f>+$H$5</f>
        <v>0</v>
      </c>
    </row>
    <row r="11" spans="2:9" x14ac:dyDescent="0.25">
      <c r="B11" s="14" t="s">
        <v>8</v>
      </c>
      <c r="C11" s="6" t="str">
        <f>VLOOKUP(B11,Developing...!$D$6:$F$37,2,FALSE)</f>
        <v>I know about where and how to secure adequate data/material for evaluation</v>
      </c>
      <c r="D11" s="6">
        <f>VLOOKUP(B11,Developing...!$D$6:$F$37,3,FALSE)</f>
        <v>0</v>
      </c>
      <c r="E11" s="22">
        <f t="shared" ref="E11:E18" si="1">+$H$5</f>
        <v>0</v>
      </c>
    </row>
    <row r="12" spans="2:9" x14ac:dyDescent="0.25">
      <c r="B12" s="14" t="s">
        <v>9</v>
      </c>
      <c r="C12" s="6" t="str">
        <f>VLOOKUP(B12,Developing...!$D$6:$F$37,2,FALSE)</f>
        <v>I know about how to apply the different/chosen evaluation approaches to a non-formal learning context</v>
      </c>
      <c r="D12" s="6">
        <f>VLOOKUP(B12,Developing...!$D$6:$F$37,3,FALSE)</f>
        <v>0</v>
      </c>
      <c r="E12" s="22">
        <f t="shared" si="1"/>
        <v>0</v>
      </c>
    </row>
    <row r="13" spans="2:9" x14ac:dyDescent="0.25">
      <c r="B13" s="14" t="s">
        <v>10</v>
      </c>
      <c r="C13" s="6" t="str">
        <f>VLOOKUP(B13,Developing...!$D$6:$F$37,2,FALSE)</f>
        <v>I know about quality assurance and what it includes</v>
      </c>
      <c r="D13" s="6">
        <f>VLOOKUP(B13,Developing...!$D$6:$F$37,3,FALSE)</f>
        <v>0</v>
      </c>
      <c r="E13" s="22">
        <f t="shared" si="1"/>
        <v>0</v>
      </c>
    </row>
    <row r="14" spans="2:9" x14ac:dyDescent="0.25">
      <c r="B14" s="14" t="s">
        <v>11</v>
      </c>
      <c r="C14" s="6" t="str">
        <f>VLOOKUP(B14,Developing...!$D$6:$F$37,2,FALSE)</f>
        <v>I know of the different phases of impact assessment</v>
      </c>
      <c r="D14" s="6">
        <f>VLOOKUP(B14,Developing...!$D$6:$F$37,3,FALSE)</f>
        <v>0</v>
      </c>
      <c r="E14" s="22">
        <f t="shared" si="1"/>
        <v>0</v>
      </c>
    </row>
    <row r="15" spans="2:9" x14ac:dyDescent="0.25">
      <c r="B15" s="14" t="s">
        <v>12</v>
      </c>
      <c r="C15" s="6" t="str">
        <f>VLOOKUP(B15,Developing...!$D$6:$F$37,2,FALSE)</f>
        <v>I know of ICT-related techniques with regard to assessment and evaluation</v>
      </c>
      <c r="D15" s="6">
        <f>VLOOKUP(B15,Developing...!$D$6:$F$37,3,FALSE)</f>
        <v>0</v>
      </c>
      <c r="E15" s="22">
        <f t="shared" si="1"/>
        <v>0</v>
      </c>
    </row>
    <row r="16" spans="2:9" x14ac:dyDescent="0.25">
      <c r="B16" s="14" t="s">
        <v>13</v>
      </c>
      <c r="C16" s="6" t="str">
        <f>VLOOKUP(B16,Developing...!$D$6:$F$37,2,FALSE)</f>
        <v xml:space="preserve">I know of what can generate change and of how to adjust the dissemination and use of results accordingly  </v>
      </c>
      <c r="D16" s="6">
        <f>VLOOKUP(B16,Developing...!$D$6:$F$37,3,FALSE)</f>
        <v>0</v>
      </c>
      <c r="E16" s="22">
        <f t="shared" si="1"/>
        <v>0</v>
      </c>
    </row>
    <row r="17" spans="2:5" x14ac:dyDescent="0.25">
      <c r="B17" s="14" t="s">
        <v>49</v>
      </c>
      <c r="C17" s="6" t="str">
        <f>VLOOKUP(B17,Developing...!$D$6:$F$37,2,FALSE)</f>
        <v>I know different methods to collect data</v>
      </c>
      <c r="D17" s="6">
        <f>VLOOKUP(B17,Developing...!$D$6:$F$37,3,FALSE)</f>
        <v>0</v>
      </c>
      <c r="E17" s="22">
        <f t="shared" si="1"/>
        <v>0</v>
      </c>
    </row>
    <row r="18" spans="2:5" ht="15.75" thickBot="1" x14ac:dyDescent="0.3">
      <c r="B18" s="16" t="s">
        <v>77</v>
      </c>
      <c r="C18" s="17" t="str">
        <f>VLOOKUP(B18,Developing...!$D$6:$F$37,2,FALSE)</f>
        <v>I know about current [youth] research which can support the evaluative process</v>
      </c>
      <c r="D18" s="17">
        <f>VLOOKUP(B18,Developing...!$D$6:$F$37,3,FALSE)</f>
        <v>0</v>
      </c>
      <c r="E18" s="23">
        <f t="shared" si="1"/>
        <v>0</v>
      </c>
    </row>
    <row r="19" spans="2:5" x14ac:dyDescent="0.25">
      <c r="B19" s="12" t="s">
        <v>50</v>
      </c>
      <c r="C19" s="13" t="str">
        <f>VLOOKUP(B19,Developing...!$D$6:$F$37,2,FALSE)</f>
        <v>I am  able to identify the most appropriate evaluative approach with regard to the needs of the young people and to the objectives of the activity</v>
      </c>
      <c r="D19" s="13">
        <f>VLOOKUP(B19,Developing...!$D$6:$F$37,3,FALSE)</f>
        <v>0</v>
      </c>
      <c r="E19" s="21">
        <f>+$H$6</f>
        <v>0</v>
      </c>
    </row>
    <row r="20" spans="2:5" x14ac:dyDescent="0.25">
      <c r="B20" s="14" t="s">
        <v>51</v>
      </c>
      <c r="C20" s="6" t="str">
        <f>VLOOKUP(B20,Developing...!$D$6:$F$37,2,FALSE)</f>
        <v>I know how to ensure that the impact assessment of the young people’s needs suit the objectives identified</v>
      </c>
      <c r="D20" s="6">
        <f>VLOOKUP(B20,Developing...!$D$6:$F$37,3,FALSE)</f>
        <v>0</v>
      </c>
      <c r="E20" s="22">
        <f t="shared" ref="E20:E24" si="2">+$H$6</f>
        <v>0</v>
      </c>
    </row>
    <row r="21" spans="2:5" x14ac:dyDescent="0.25">
      <c r="B21" s="14" t="s">
        <v>52</v>
      </c>
      <c r="C21" s="6" t="str">
        <f>VLOOKUP(B21,Developing...!$D$6:$F$37,2,FALSE)</f>
        <v>I know how to write reports and to present them to diverse audiences</v>
      </c>
      <c r="D21" s="6">
        <f>VLOOKUP(B21,Developing...!$D$6:$F$37,3,FALSE)</f>
        <v>0</v>
      </c>
      <c r="E21" s="22">
        <f t="shared" si="2"/>
        <v>0</v>
      </c>
    </row>
    <row r="22" spans="2:5" x14ac:dyDescent="0.25">
      <c r="B22" s="14" t="s">
        <v>53</v>
      </c>
      <c r="C22" s="6" t="str">
        <f>VLOOKUP(B22,Developing...!$D$6:$F$37,2,FALSE)</f>
        <v>I am able to work with both quantitative and qualitative information/data</v>
      </c>
      <c r="D22" s="6">
        <f>VLOOKUP(B22,Developing...!$D$6:$F$37,3,FALSE)</f>
        <v>0</v>
      </c>
      <c r="E22" s="22">
        <f t="shared" si="2"/>
        <v>0</v>
      </c>
    </row>
    <row r="23" spans="2:5" x14ac:dyDescent="0.25">
      <c r="B23" s="14" t="s">
        <v>54</v>
      </c>
      <c r="C23" s="6" t="str">
        <f>VLOOKUP(B23,Developing...!$D$6:$F$37,2,FALSE)</f>
        <v>I am able to interpret information/data according to the context of the activity</v>
      </c>
      <c r="D23" s="6">
        <f>VLOOKUP(B23,Developing...!$D$6:$F$37,3,FALSE)</f>
        <v>0</v>
      </c>
      <c r="E23" s="22">
        <f t="shared" si="2"/>
        <v>0</v>
      </c>
    </row>
    <row r="24" spans="2:5" ht="15.75" thickBot="1" x14ac:dyDescent="0.3">
      <c r="B24" s="16" t="s">
        <v>55</v>
      </c>
      <c r="C24" s="17" t="str">
        <f>VLOOKUP(B24,Developing...!$D$6:$F$37,2,FALSE)</f>
        <v>I am able to plan an experience’s follow-up while taking into account the outcomes of the programme/project</v>
      </c>
      <c r="D24" s="17">
        <f>VLOOKUP(B24,Developing...!$D$6:$F$37,3,FALSE)</f>
        <v>0</v>
      </c>
      <c r="E24" s="23">
        <f t="shared" si="2"/>
        <v>0</v>
      </c>
    </row>
    <row r="25" spans="2:5" x14ac:dyDescent="0.25">
      <c r="B25" s="12" t="s">
        <v>57</v>
      </c>
      <c r="C25" s="13" t="str">
        <f>VLOOKUP(B25,Developing...!$D$6:$F$37,2,FALSE)</f>
        <v>I plan and apply a range of participative methods of assessment and evaluation</v>
      </c>
      <c r="D25" s="13">
        <f>VLOOKUP(B25,Developing...!$D$6:$F$37,3,FALSE)</f>
        <v>0</v>
      </c>
      <c r="E25" s="21">
        <f t="shared" ref="E25:E35" si="3">+$H$7</f>
        <v>0</v>
      </c>
    </row>
    <row r="26" spans="2:5" x14ac:dyDescent="0.25">
      <c r="B26" s="14" t="s">
        <v>58</v>
      </c>
      <c r="C26" s="6" t="str">
        <f>VLOOKUP(B26,Developing...!$D$6:$F$37,2,FALSE)</f>
        <v xml:space="preserve">I develop adequate assessment approaches </v>
      </c>
      <c r="D26" s="6">
        <f>VLOOKUP(B26,Developing...!$D$6:$F$37,3,FALSE)</f>
        <v>0</v>
      </c>
      <c r="E26" s="22">
        <f t="shared" si="3"/>
        <v>0</v>
      </c>
    </row>
    <row r="27" spans="2:5" x14ac:dyDescent="0.25">
      <c r="B27" s="14" t="s">
        <v>59</v>
      </c>
      <c r="C27" s="6" t="str">
        <f>VLOOKUP(B27,Developing...!$D$6:$F$37,2,FALSE)</f>
        <v xml:space="preserve">I verify that the outcomes of an evaluation properly match the methods used for the evaluation design and impact assessment </v>
      </c>
      <c r="D27" s="6">
        <f>VLOOKUP(B27,Developing...!$D$6:$F$37,3,FALSE)</f>
        <v>0</v>
      </c>
      <c r="E27" s="22">
        <f t="shared" si="3"/>
        <v>0</v>
      </c>
    </row>
    <row r="28" spans="2:5" x14ac:dyDescent="0.25">
      <c r="B28" s="14" t="s">
        <v>60</v>
      </c>
      <c r="C28" s="6" t="str">
        <f>VLOOKUP(B28,Developing...!$D$6:$F$37,2,FALSE)</f>
        <v>I deal explicitly with the notion of change and transformation</v>
      </c>
      <c r="D28" s="6">
        <f>VLOOKUP(B28,Developing...!$D$6:$F$37,3,FALSE)</f>
        <v>0</v>
      </c>
      <c r="E28" s="22">
        <f t="shared" si="3"/>
        <v>0</v>
      </c>
    </row>
    <row r="29" spans="2:5" x14ac:dyDescent="0.25">
      <c r="B29" s="14" t="s">
        <v>61</v>
      </c>
      <c r="C29" s="6" t="str">
        <f>VLOOKUP(B29,Developing...!$D$6:$F$37,2,FALSE)</f>
        <v>I support young people in challenging their views and capacity to envision the next steps</v>
      </c>
      <c r="D29" s="6">
        <f>VLOOKUP(B29,Developing...!$D$6:$F$37,3,FALSE)</f>
        <v>0</v>
      </c>
      <c r="E29" s="22">
        <f t="shared" si="3"/>
        <v>0</v>
      </c>
    </row>
    <row r="30" spans="2:5" x14ac:dyDescent="0.25">
      <c r="B30" s="14" t="s">
        <v>62</v>
      </c>
      <c r="C30" s="6" t="str">
        <f>VLOOKUP(B30,Developing...!$D$6:$F$37,2,FALSE)</f>
        <v>I encourage creativity when dealing with the follow-up of a given experience</v>
      </c>
      <c r="D30" s="6">
        <f>VLOOKUP(B30,Developing...!$D$6:$F$37,3,FALSE)</f>
        <v>0</v>
      </c>
      <c r="E30" s="22">
        <f t="shared" si="3"/>
        <v>0</v>
      </c>
    </row>
    <row r="31" spans="2:5" x14ac:dyDescent="0.25">
      <c r="B31" s="14" t="s">
        <v>63</v>
      </c>
      <c r="C31" s="6" t="str">
        <f>VLOOKUP(B31,Developing...!$D$6:$F$37,2,FALSE)</f>
        <v>I demonstrate skills in report writing and presentations geared towards a variety of audiences</v>
      </c>
      <c r="D31" s="6">
        <f>VLOOKUP(B31,Developing...!$D$6:$F$37,3,FALSE)</f>
        <v>0</v>
      </c>
      <c r="E31" s="22">
        <f t="shared" si="3"/>
        <v>0</v>
      </c>
    </row>
    <row r="32" spans="2:5" x14ac:dyDescent="0.25">
      <c r="B32" s="14" t="s">
        <v>64</v>
      </c>
      <c r="C32" s="6" t="str">
        <f>VLOOKUP(B32,Developing...!$D$6:$F$37,2,FALSE)</f>
        <v xml:space="preserve">I define appropriate ways to collect relevant information/data </v>
      </c>
      <c r="D32" s="6">
        <f>VLOOKUP(B32,Developing...!$D$6:$F$37,3,FALSE)</f>
        <v>0</v>
      </c>
      <c r="E32" s="22">
        <f t="shared" si="3"/>
        <v>0</v>
      </c>
    </row>
    <row r="33" spans="2:5" x14ac:dyDescent="0.25">
      <c r="B33" s="14" t="s">
        <v>65</v>
      </c>
      <c r="C33" s="6" t="str">
        <f>VLOOKUP(B33,Developing...!$D$6:$F$37,2,FALSE)</f>
        <v>I use findings to influence practice</v>
      </c>
      <c r="D33" s="6">
        <f>VLOOKUP(B33,Developing...!$D$6:$F$37,3,FALSE)</f>
        <v>0</v>
      </c>
      <c r="E33" s="22">
        <f t="shared" si="3"/>
        <v>0</v>
      </c>
    </row>
    <row r="34" spans="2:5" x14ac:dyDescent="0.25">
      <c r="B34" s="14" t="s">
        <v>70</v>
      </c>
      <c r="C34" s="6" t="str">
        <f>VLOOKUP(B34,Developing...!$D$6:$F$37,2,FALSE)</f>
        <v>I interpret information/data according to the profile and contexts of young people</v>
      </c>
      <c r="D34" s="6">
        <f>VLOOKUP(B34,Developing...!$D$6:$F$37,3,FALSE)</f>
        <v>0</v>
      </c>
      <c r="E34" s="22">
        <f t="shared" si="3"/>
        <v>0</v>
      </c>
    </row>
    <row r="35" spans="2:5" ht="15.75" thickBot="1" x14ac:dyDescent="0.3">
      <c r="B35" s="16" t="s">
        <v>71</v>
      </c>
      <c r="C35" s="17" t="str">
        <f>VLOOKUP(B35,Developing...!$D$6:$F$37,2,FALSE)</f>
        <v xml:space="preserve">I use ICT to support the assessment and evaluation process, or the data analysis </v>
      </c>
      <c r="D35" s="17">
        <f>VLOOKUP(B35,Developing...!$D$6:$F$37,3,FALSE)</f>
        <v>0</v>
      </c>
      <c r="E35" s="23">
        <f t="shared" si="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sheetPr>
  <dimension ref="B1:O133"/>
  <sheetViews>
    <sheetView topLeftCell="A103" zoomScale="80" zoomScaleNormal="80" workbookViewId="0">
      <selection activeCell="L133" sqref="L133"/>
    </sheetView>
  </sheetViews>
  <sheetFormatPr defaultColWidth="9.140625" defaultRowHeight="15" x14ac:dyDescent="0.25"/>
  <cols>
    <col min="1" max="16384" width="9.140625" style="19"/>
  </cols>
  <sheetData>
    <row r="1" spans="2:15" ht="15.75" thickBot="1" x14ac:dyDescent="0.3"/>
    <row r="2" spans="2:15" ht="36" customHeight="1" thickBot="1" x14ac:dyDescent="0.3">
      <c r="B2" s="78" t="str">
        <f>+Facilitating...!C3</f>
        <v>Facilitating individual and group learning in an enriching environment</v>
      </c>
      <c r="C2" s="79"/>
      <c r="D2" s="79"/>
      <c r="E2" s="79"/>
      <c r="F2" s="79"/>
      <c r="G2" s="79"/>
      <c r="H2" s="79"/>
      <c r="I2" s="79"/>
      <c r="J2" s="79"/>
      <c r="K2" s="79"/>
      <c r="L2" s="79"/>
      <c r="M2" s="79"/>
      <c r="N2" s="79"/>
      <c r="O2" s="80"/>
    </row>
    <row r="133" spans="12:12" ht="21" x14ac:dyDescent="0.35">
      <c r="L133" s="57" t="s">
        <v>353</v>
      </c>
    </row>
  </sheetData>
  <sheetProtection algorithmName="SHA-512" hashValue="m1U8wGrWuoxsGxSOZawFUR8H/wxkbWoIkZonMxDkLH3JiUlod10LAgyjkwHpCB0R20aqZBbDO3ziAXXFIfZDGQ==" saltValue="SPk+HTmn2azPDNXTKl/yqw==" spinCount="100000" sheet="1" objects="1" scenarios="1"/>
  <mergeCells count="1">
    <mergeCell ref="B2:O2"/>
  </mergeCells>
  <hyperlinks>
    <hyperlink ref="L133" location="Designing...!A1" display="NEXT"/>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B1:O121"/>
  <sheetViews>
    <sheetView zoomScale="80" zoomScaleNormal="80" workbookViewId="0"/>
  </sheetViews>
  <sheetFormatPr defaultColWidth="9.140625" defaultRowHeight="15" x14ac:dyDescent="0.25"/>
  <cols>
    <col min="1" max="16384" width="9.140625" style="19"/>
  </cols>
  <sheetData>
    <row r="1" spans="2:15" ht="15.75" thickBot="1" x14ac:dyDescent="0.3"/>
    <row r="2" spans="2:15" ht="36" customHeight="1" thickBot="1" x14ac:dyDescent="0.3">
      <c r="B2" s="78" t="str">
        <f>+Facilitating...!C3</f>
        <v>Facilitating individual and group learning in an enriching environment</v>
      </c>
      <c r="C2" s="79"/>
      <c r="D2" s="79"/>
      <c r="E2" s="79"/>
      <c r="F2" s="79"/>
      <c r="G2" s="79"/>
      <c r="H2" s="79"/>
      <c r="I2" s="79"/>
      <c r="J2" s="79"/>
      <c r="K2" s="79"/>
      <c r="L2" s="79"/>
      <c r="M2" s="79"/>
      <c r="N2" s="79"/>
      <c r="O2" s="80"/>
    </row>
    <row r="121" spans="2:11" ht="21" x14ac:dyDescent="0.35">
      <c r="B121" s="57"/>
      <c r="K121" s="57" t="s">
        <v>353</v>
      </c>
    </row>
  </sheetData>
  <sheetProtection algorithmName="SHA-512" hashValue="xCDfxWjwGi/yhvMsLsc4tONzvwGbs0tTz5mya3OrygUA8NvZ9goUynsWARK8EEfIjawCvD6xnluRgXFJAZtV4g==" saltValue="wwaxNya4xFrnzTpdMhUcFw==" spinCount="100000" sheet="1" objects="1" scenarios="1"/>
  <mergeCells count="1">
    <mergeCell ref="B2:O2"/>
  </mergeCells>
  <hyperlinks>
    <hyperlink ref="K121" location="Designing...!A1" display="NEXT"/>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H42"/>
  <sheetViews>
    <sheetView topLeftCell="A34" zoomScaleNormal="100" workbookViewId="0">
      <selection activeCell="E41" sqref="E41"/>
    </sheetView>
  </sheetViews>
  <sheetFormatPr defaultColWidth="9.140625" defaultRowHeight="15" x14ac:dyDescent="0.25"/>
  <cols>
    <col min="1" max="3" width="9.140625" style="1"/>
    <col min="4" max="4" width="12.42578125" style="1" hidden="1" customWidth="1"/>
    <col min="5" max="5" width="85" style="5" customWidth="1"/>
    <col min="6" max="16384" width="9.140625" style="1"/>
  </cols>
  <sheetData>
    <row r="1" spans="1:8" x14ac:dyDescent="0.25">
      <c r="A1" s="51"/>
    </row>
    <row r="2" spans="1:8" ht="15.75" thickBot="1" x14ac:dyDescent="0.3"/>
    <row r="3" spans="1:8" ht="36" customHeight="1" thickBot="1" x14ac:dyDescent="0.4">
      <c r="B3" s="2"/>
      <c r="C3" s="75" t="s">
        <v>48</v>
      </c>
      <c r="D3" s="76"/>
      <c r="E3" s="76"/>
      <c r="F3" s="77"/>
      <c r="G3" s="20"/>
    </row>
    <row r="4" spans="1:8" ht="60.75" customHeight="1" x14ac:dyDescent="0.35">
      <c r="B4" s="2"/>
      <c r="C4" s="74" t="s">
        <v>39</v>
      </c>
      <c r="D4" s="74"/>
      <c r="E4" s="74"/>
      <c r="F4" s="74"/>
      <c r="G4" s="3"/>
      <c r="H4" s="3"/>
    </row>
    <row r="5" spans="1:8" ht="30.75" customHeight="1" x14ac:dyDescent="0.35">
      <c r="B5" s="2"/>
      <c r="C5" s="8" t="s">
        <v>35</v>
      </c>
      <c r="D5" s="8" t="s">
        <v>36</v>
      </c>
      <c r="E5" s="8" t="s">
        <v>38</v>
      </c>
      <c r="F5" s="8" t="s">
        <v>37</v>
      </c>
      <c r="G5" s="4"/>
      <c r="H5" s="4"/>
    </row>
    <row r="6" spans="1:8" ht="30" customHeight="1" x14ac:dyDescent="0.25">
      <c r="C6" s="9">
        <v>1</v>
      </c>
      <c r="D6" s="9" t="s">
        <v>57</v>
      </c>
      <c r="E6" s="29" t="s">
        <v>153</v>
      </c>
      <c r="F6" s="33"/>
    </row>
    <row r="7" spans="1:8" ht="30" customHeight="1" x14ac:dyDescent="0.25">
      <c r="C7" s="9">
        <v>2</v>
      </c>
      <c r="D7" s="9" t="s">
        <v>4</v>
      </c>
      <c r="E7" s="29" t="s">
        <v>154</v>
      </c>
      <c r="F7" s="33"/>
    </row>
    <row r="8" spans="1:8" ht="30" customHeight="1" x14ac:dyDescent="0.25">
      <c r="C8" s="9">
        <v>3</v>
      </c>
      <c r="D8" s="9" t="s">
        <v>56</v>
      </c>
      <c r="E8" s="29" t="s">
        <v>155</v>
      </c>
      <c r="F8" s="33"/>
    </row>
    <row r="9" spans="1:8" ht="30" customHeight="1" x14ac:dyDescent="0.25">
      <c r="C9" s="9">
        <v>4</v>
      </c>
      <c r="D9" s="9" t="s">
        <v>61</v>
      </c>
      <c r="E9" s="7" t="s">
        <v>104</v>
      </c>
      <c r="F9" s="33"/>
    </row>
    <row r="10" spans="1:8" ht="30" customHeight="1" x14ac:dyDescent="0.25">
      <c r="C10" s="9">
        <v>5</v>
      </c>
      <c r="D10" s="9" t="s">
        <v>9</v>
      </c>
      <c r="E10" s="7" t="s">
        <v>167</v>
      </c>
      <c r="F10" s="33"/>
    </row>
    <row r="11" spans="1:8" ht="30" customHeight="1" x14ac:dyDescent="0.25">
      <c r="C11" s="9">
        <v>6</v>
      </c>
      <c r="D11" s="9" t="s">
        <v>11</v>
      </c>
      <c r="E11" s="29" t="s">
        <v>168</v>
      </c>
      <c r="F11" s="33"/>
    </row>
    <row r="12" spans="1:8" ht="30" customHeight="1" x14ac:dyDescent="0.25">
      <c r="C12" s="9">
        <v>7</v>
      </c>
      <c r="D12" s="9" t="s">
        <v>53</v>
      </c>
      <c r="E12" s="7" t="s">
        <v>169</v>
      </c>
      <c r="F12" s="33"/>
    </row>
    <row r="13" spans="1:8" ht="30" customHeight="1" x14ac:dyDescent="0.25">
      <c r="C13" s="9">
        <v>8</v>
      </c>
      <c r="D13" s="9" t="s">
        <v>49</v>
      </c>
      <c r="E13" s="7" t="s">
        <v>103</v>
      </c>
      <c r="F13" s="33"/>
    </row>
    <row r="14" spans="1:8" ht="45.6" customHeight="1" x14ac:dyDescent="0.25">
      <c r="C14" s="9">
        <v>9</v>
      </c>
      <c r="D14" s="9" t="s">
        <v>5</v>
      </c>
      <c r="E14" s="29" t="s">
        <v>107</v>
      </c>
      <c r="F14" s="33"/>
    </row>
    <row r="15" spans="1:8" ht="30" customHeight="1" x14ac:dyDescent="0.25">
      <c r="C15" s="9">
        <v>10</v>
      </c>
      <c r="D15" s="9" t="s">
        <v>3</v>
      </c>
      <c r="E15" s="29" t="s">
        <v>108</v>
      </c>
      <c r="F15" s="33"/>
    </row>
    <row r="16" spans="1:8" ht="30" customHeight="1" x14ac:dyDescent="0.25">
      <c r="C16" s="9">
        <v>11</v>
      </c>
      <c r="D16" s="9" t="s">
        <v>10</v>
      </c>
      <c r="E16" s="7" t="s">
        <v>139</v>
      </c>
      <c r="F16" s="33"/>
    </row>
    <row r="17" spans="3:6" ht="30" customHeight="1" x14ac:dyDescent="0.25">
      <c r="C17" s="9">
        <v>12</v>
      </c>
      <c r="D17" s="9" t="s">
        <v>60</v>
      </c>
      <c r="E17" s="29" t="s">
        <v>109</v>
      </c>
      <c r="F17" s="33"/>
    </row>
    <row r="18" spans="3:6" ht="30" customHeight="1" x14ac:dyDescent="0.25">
      <c r="C18" s="9">
        <v>13</v>
      </c>
      <c r="D18" s="9" t="s">
        <v>50</v>
      </c>
      <c r="E18" s="7" t="s">
        <v>101</v>
      </c>
      <c r="F18" s="33"/>
    </row>
    <row r="19" spans="3:6" ht="50.1" customHeight="1" x14ac:dyDescent="0.25">
      <c r="C19" s="9">
        <v>14</v>
      </c>
      <c r="D19" s="9" t="s">
        <v>59</v>
      </c>
      <c r="E19" s="7" t="s">
        <v>102</v>
      </c>
      <c r="F19" s="33"/>
    </row>
    <row r="20" spans="3:6" ht="30" customHeight="1" x14ac:dyDescent="0.25">
      <c r="C20" s="9">
        <v>15</v>
      </c>
      <c r="D20" s="9" t="s">
        <v>62</v>
      </c>
      <c r="E20" s="29" t="s">
        <v>105</v>
      </c>
      <c r="F20" s="33"/>
    </row>
    <row r="21" spans="3:6" ht="30" customHeight="1" x14ac:dyDescent="0.25">
      <c r="C21" s="9">
        <v>16</v>
      </c>
      <c r="D21" s="9" t="s">
        <v>51</v>
      </c>
      <c r="E21" s="29" t="s">
        <v>140</v>
      </c>
      <c r="F21" s="33"/>
    </row>
    <row r="22" spans="3:6" ht="30" customHeight="1" x14ac:dyDescent="0.25">
      <c r="C22" s="9">
        <v>17</v>
      </c>
      <c r="D22" s="9" t="s">
        <v>2</v>
      </c>
      <c r="E22" s="29" t="s">
        <v>111</v>
      </c>
      <c r="F22" s="33"/>
    </row>
    <row r="23" spans="3:6" ht="30" customHeight="1" x14ac:dyDescent="0.25">
      <c r="C23" s="9">
        <v>18</v>
      </c>
      <c r="D23" s="9" t="s">
        <v>64</v>
      </c>
      <c r="E23" s="29" t="s">
        <v>110</v>
      </c>
      <c r="F23" s="33"/>
    </row>
    <row r="24" spans="3:6" ht="30" customHeight="1" x14ac:dyDescent="0.25">
      <c r="C24" s="9">
        <v>19</v>
      </c>
      <c r="D24" s="9" t="s">
        <v>58</v>
      </c>
      <c r="E24" s="7" t="s">
        <v>98</v>
      </c>
      <c r="F24" s="33"/>
    </row>
    <row r="25" spans="3:6" ht="30" customHeight="1" x14ac:dyDescent="0.25">
      <c r="C25" s="9">
        <v>20</v>
      </c>
      <c r="D25" s="9" t="s">
        <v>7</v>
      </c>
      <c r="E25" s="29" t="s">
        <v>112</v>
      </c>
      <c r="F25" s="33"/>
    </row>
    <row r="26" spans="3:6" ht="30" customHeight="1" x14ac:dyDescent="0.25">
      <c r="C26" s="9">
        <v>21</v>
      </c>
      <c r="D26" s="9" t="s">
        <v>8</v>
      </c>
      <c r="E26" s="7" t="s">
        <v>97</v>
      </c>
      <c r="F26" s="33"/>
    </row>
    <row r="27" spans="3:6" ht="30" customHeight="1" x14ac:dyDescent="0.25">
      <c r="C27" s="9">
        <v>22</v>
      </c>
      <c r="D27" s="9" t="s">
        <v>13</v>
      </c>
      <c r="E27" s="7" t="s">
        <v>99</v>
      </c>
      <c r="F27" s="33"/>
    </row>
    <row r="28" spans="3:6" ht="30" customHeight="1" x14ac:dyDescent="0.25">
      <c r="C28" s="9">
        <v>23</v>
      </c>
      <c r="D28" s="9" t="s">
        <v>52</v>
      </c>
      <c r="E28" s="29" t="s">
        <v>141</v>
      </c>
      <c r="F28" s="33"/>
    </row>
    <row r="29" spans="3:6" ht="30" customHeight="1" x14ac:dyDescent="0.25">
      <c r="C29" s="9">
        <v>24</v>
      </c>
      <c r="D29" s="9" t="s">
        <v>55</v>
      </c>
      <c r="E29" s="7" t="s">
        <v>100</v>
      </c>
      <c r="F29" s="33"/>
    </row>
    <row r="30" spans="3:6" ht="30" customHeight="1" x14ac:dyDescent="0.25">
      <c r="C30" s="9">
        <v>25</v>
      </c>
      <c r="D30" s="9" t="s">
        <v>54</v>
      </c>
      <c r="E30" s="7" t="s">
        <v>142</v>
      </c>
      <c r="F30" s="33"/>
    </row>
    <row r="31" spans="3:6" ht="30" customHeight="1" x14ac:dyDescent="0.25">
      <c r="C31" s="9">
        <v>26</v>
      </c>
      <c r="D31" s="9" t="s">
        <v>63</v>
      </c>
      <c r="E31" s="29" t="s">
        <v>113</v>
      </c>
      <c r="F31" s="33"/>
    </row>
    <row r="32" spans="3:6" ht="30" customHeight="1" x14ac:dyDescent="0.25">
      <c r="C32" s="9">
        <v>27</v>
      </c>
      <c r="D32" s="9" t="s">
        <v>12</v>
      </c>
      <c r="E32" s="7" t="s">
        <v>170</v>
      </c>
      <c r="F32" s="33"/>
    </row>
    <row r="33" spans="3:6" ht="30" customHeight="1" x14ac:dyDescent="0.25">
      <c r="C33" s="9">
        <v>28</v>
      </c>
      <c r="D33" s="9" t="s">
        <v>0</v>
      </c>
      <c r="E33" s="29" t="s">
        <v>106</v>
      </c>
      <c r="F33" s="33"/>
    </row>
    <row r="34" spans="3:6" ht="30" customHeight="1" x14ac:dyDescent="0.25">
      <c r="C34" s="9">
        <v>29</v>
      </c>
      <c r="D34" s="9" t="s">
        <v>1</v>
      </c>
      <c r="E34" s="29" t="s">
        <v>143</v>
      </c>
      <c r="F34" s="33"/>
    </row>
    <row r="35" spans="3:6" ht="30" customHeight="1" x14ac:dyDescent="0.25">
      <c r="C35" s="53"/>
      <c r="D35" s="53"/>
      <c r="E35" s="54"/>
      <c r="F35" s="55"/>
    </row>
    <row r="36" spans="3:6" ht="18.75" x14ac:dyDescent="0.25">
      <c r="E36" s="46"/>
    </row>
    <row r="37" spans="3:6" ht="18.75" x14ac:dyDescent="0.25">
      <c r="E37" s="56" t="s">
        <v>349</v>
      </c>
    </row>
    <row r="38" spans="3:6" ht="18.75" x14ac:dyDescent="0.25">
      <c r="E38" s="46"/>
    </row>
    <row r="39" spans="3:6" ht="18.75" x14ac:dyDescent="0.25">
      <c r="E39" s="56" t="s">
        <v>350</v>
      </c>
    </row>
    <row r="40" spans="3:6" ht="18.75" x14ac:dyDescent="0.25">
      <c r="E40" s="46"/>
    </row>
    <row r="41" spans="3:6" ht="18.75" x14ac:dyDescent="0.25">
      <c r="E41" s="56" t="s">
        <v>351</v>
      </c>
    </row>
    <row r="42" spans="3:6" ht="18.75" x14ac:dyDescent="0.25">
      <c r="E42" s="46"/>
    </row>
  </sheetData>
  <sheetProtection algorithmName="SHA-512" hashValue="NsjyBI7z3Vq4CezAGppLwNYnELpax4zbg6i1zINMMNdd5q3hR0j3seHGxpofMIveQCcmgkUvf67AOPLrk4jvhA==" saltValue="cF5LKm3EmTCZAziWCxO4JA==" spinCount="100000" sheet="1" objects="1" scenarios="1"/>
  <mergeCells count="2">
    <mergeCell ref="C4:F4"/>
    <mergeCell ref="C3:F3"/>
  </mergeCells>
  <dataValidations count="1">
    <dataValidation type="whole" allowBlank="1" showInputMessage="1" showErrorMessage="1" sqref="F6:F35">
      <formula1>1</formula1>
      <formula2>4</formula2>
    </dataValidation>
  </dataValidations>
  <hyperlinks>
    <hyperlink ref="E37" location="Organising!A1" display="Next questionnaire"/>
    <hyperlink ref="E39" location="'Designing col'!A1" display="Bars graph"/>
    <hyperlink ref="E41" location="'Designing spiders'!A1" display="Spider graph"/>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I32"/>
  <sheetViews>
    <sheetView workbookViewId="0">
      <selection activeCell="G33" sqref="G33"/>
    </sheetView>
  </sheetViews>
  <sheetFormatPr defaultColWidth="9.140625" defaultRowHeight="15" x14ac:dyDescent="0.25"/>
  <cols>
    <col min="1" max="2" width="9.140625" style="1"/>
    <col min="3" max="3" width="40.5703125" style="1" customWidth="1"/>
    <col min="4" max="6" width="9.140625" style="1"/>
    <col min="7" max="7" width="11" style="1" bestFit="1" customWidth="1"/>
    <col min="8" max="16384" width="9.140625" style="1"/>
  </cols>
  <sheetData>
    <row r="3" spans="2:9" ht="15.75" thickBot="1" x14ac:dyDescent="0.3">
      <c r="B3" s="11" t="s">
        <v>40</v>
      </c>
      <c r="C3" s="11"/>
      <c r="D3" s="11" t="s">
        <v>41</v>
      </c>
      <c r="E3" s="1" t="s">
        <v>47</v>
      </c>
      <c r="H3" s="1" t="s">
        <v>43</v>
      </c>
    </row>
    <row r="4" spans="2:9" x14ac:dyDescent="0.25">
      <c r="B4" s="12" t="s">
        <v>0</v>
      </c>
      <c r="C4" s="13" t="str">
        <f>VLOOKUP(B4,Designing...!$D$6:$E$34,2,FALSE)</f>
        <v>I am willing to research and stay up-to-date with the newest developments in non-formal learning-related practices</v>
      </c>
      <c r="D4" s="13">
        <f>VLOOKUP(B4,Designing...!$D$6:$F$34,3,FALSE)</f>
        <v>0</v>
      </c>
      <c r="E4" s="21">
        <f>+$H$4</f>
        <v>0</v>
      </c>
      <c r="G4" s="1" t="s">
        <v>42</v>
      </c>
      <c r="H4" s="10">
        <f>+AVERAGE(D4:D9)</f>
        <v>0</v>
      </c>
      <c r="I4" s="10"/>
    </row>
    <row r="5" spans="2:9" x14ac:dyDescent="0.25">
      <c r="B5" s="14" t="s">
        <v>1</v>
      </c>
      <c r="C5" s="6" t="str">
        <f>VLOOKUP(B5,Designing...!$D$6:$E$34,2,FALSE)</f>
        <v>I am ready to accept the ‘unexpected’ (elements, learning, etc.)</v>
      </c>
      <c r="D5" s="6">
        <f>VLOOKUP(B5,Designing...!$D$6:$F$34,3,FALSE)</f>
        <v>0</v>
      </c>
      <c r="E5" s="22">
        <f t="shared" ref="E5:E9" si="0">+$H$4</f>
        <v>0</v>
      </c>
      <c r="G5" s="1" t="s">
        <v>44</v>
      </c>
      <c r="H5" s="10">
        <f>+AVERAGE(D10:D17)</f>
        <v>0</v>
      </c>
    </row>
    <row r="6" spans="2:9" x14ac:dyDescent="0.25">
      <c r="B6" s="14" t="s">
        <v>2</v>
      </c>
      <c r="C6" s="6" t="str">
        <f>VLOOKUP(B6,Designing...!$D$6:$E$34,2,FALSE)</f>
        <v>I am ready to allow my own views on educational approaches to be challenged and to revise my views where needed</v>
      </c>
      <c r="D6" s="6">
        <f>VLOOKUP(B6,Designing...!$D$6:$F$34,3,FALSE)</f>
        <v>0</v>
      </c>
      <c r="E6" s="22">
        <f t="shared" si="0"/>
        <v>0</v>
      </c>
      <c r="G6" s="1" t="s">
        <v>45</v>
      </c>
      <c r="H6" s="1">
        <f>+AVERAGE(D18:D24)</f>
        <v>0</v>
      </c>
    </row>
    <row r="7" spans="2:9" x14ac:dyDescent="0.25">
      <c r="B7" s="14" t="s">
        <v>3</v>
      </c>
      <c r="C7" s="6" t="str">
        <f>VLOOKUP(B7,Designing...!$D$6:$E$34,2,FALSE)</f>
        <v xml:space="preserve">I am ready to face external factors that can influence the development of the programme/practice </v>
      </c>
      <c r="D7" s="6">
        <f>VLOOKUP(B7,Designing...!$D$6:$F$34,3,FALSE)</f>
        <v>0</v>
      </c>
      <c r="E7" s="22">
        <f t="shared" si="0"/>
        <v>0</v>
      </c>
      <c r="G7" s="1" t="s">
        <v>46</v>
      </c>
      <c r="H7" s="10">
        <f>+AVERAGE(D25:D32)</f>
        <v>0</v>
      </c>
    </row>
    <row r="8" spans="2:9" x14ac:dyDescent="0.25">
      <c r="B8" s="14" t="s">
        <v>4</v>
      </c>
      <c r="C8" s="6" t="str">
        <f>VLOOKUP(B8,Designing...!$D$6:$E$34,2,FALSE)</f>
        <v>I show a genuine interest in the group’s needs</v>
      </c>
      <c r="D8" s="6">
        <f>VLOOKUP(B8,Designing...!$D$6:$F$34,3,FALSE)</f>
        <v>0</v>
      </c>
      <c r="E8" s="22">
        <f t="shared" si="0"/>
        <v>0</v>
      </c>
    </row>
    <row r="9" spans="2:9" ht="15.75" thickBot="1" x14ac:dyDescent="0.3">
      <c r="B9" s="16" t="s">
        <v>5</v>
      </c>
      <c r="C9" s="17" t="str">
        <f>VLOOKUP(B9,Designing...!$D$6:$E$34,2,FALSE)</f>
        <v>I am willing to see each young person in a holistic way</v>
      </c>
      <c r="D9" s="17">
        <f>VLOOKUP(B9,Designing...!$D$6:$F$34,3,FALSE)</f>
        <v>0</v>
      </c>
      <c r="E9" s="23">
        <f t="shared" si="0"/>
        <v>0</v>
      </c>
    </row>
    <row r="10" spans="2:9" x14ac:dyDescent="0.25">
      <c r="B10" s="12" t="s">
        <v>7</v>
      </c>
      <c r="C10" s="13" t="str">
        <f>VLOOKUP(B10,Designing...!$D$6:$E$34,2,FALSE)</f>
        <v>I know the values and key principles of non-formal learning</v>
      </c>
      <c r="D10" s="13">
        <f>VLOOKUP(B10,Designing...!$D$6:$F$34,3,FALSE)</f>
        <v>0</v>
      </c>
      <c r="E10" s="21">
        <f>+$H$5</f>
        <v>0</v>
      </c>
    </row>
    <row r="11" spans="2:9" x14ac:dyDescent="0.25">
      <c r="B11" s="14" t="s">
        <v>8</v>
      </c>
      <c r="C11" s="6" t="str">
        <f>VLOOKUP(B11,Designing...!$D$6:$E$34,2,FALSE)</f>
        <v xml:space="preserve">I have knowledge of the socio-political and economic contexts of young people </v>
      </c>
      <c r="D11" s="6">
        <f>VLOOKUP(B11,Designing...!$D$6:$F$34,3,FALSE)</f>
        <v>0</v>
      </c>
      <c r="E11" s="22">
        <f t="shared" ref="E11:E17" si="1">+$H$5</f>
        <v>0</v>
      </c>
    </row>
    <row r="12" spans="2:9" x14ac:dyDescent="0.25">
      <c r="B12" s="14" t="s">
        <v>9</v>
      </c>
      <c r="C12" s="6" t="str">
        <f>VLOOKUP(B12,Designing...!$D$6:$E$34,2,FALSE)</f>
        <v>I know about project management processes</v>
      </c>
      <c r="D12" s="6">
        <f>VLOOKUP(B12,Designing...!$D$6:$F$34,3,FALSE)</f>
        <v>0</v>
      </c>
      <c r="E12" s="22">
        <f t="shared" si="1"/>
        <v>0</v>
      </c>
    </row>
    <row r="13" spans="2:9" x14ac:dyDescent="0.25">
      <c r="B13" s="14" t="s">
        <v>10</v>
      </c>
      <c r="C13" s="6" t="str">
        <f>VLOOKUP(B13,Designing...!$D$6:$E$34,2,FALSE)</f>
        <v>I know different educational methods and concepts, and how to tailor and apply these to respective needs</v>
      </c>
      <c r="D13" s="6">
        <f>VLOOKUP(B13,Designing...!$D$6:$F$34,3,FALSE)</f>
        <v>0</v>
      </c>
      <c r="E13" s="22">
        <f t="shared" si="1"/>
        <v>0</v>
      </c>
    </row>
    <row r="14" spans="2:9" x14ac:dyDescent="0.25">
      <c r="B14" s="14" t="s">
        <v>11</v>
      </c>
      <c r="C14" s="6" t="str">
        <f>VLOOKUP(B14,Designing...!$D$6:$E$34,2,FALSE)</f>
        <v>I know about assessment practices in non-formal learning</v>
      </c>
      <c r="D14" s="6">
        <f>VLOOKUP(B14,Designing...!$D$6:$F$34,3,FALSE)</f>
        <v>0</v>
      </c>
      <c r="E14" s="22">
        <f t="shared" si="1"/>
        <v>0</v>
      </c>
    </row>
    <row r="15" spans="2:9" x14ac:dyDescent="0.25">
      <c r="B15" s="14" t="s">
        <v>12</v>
      </c>
      <c r="C15" s="6" t="str">
        <f>VLOOKUP(B15,Designing...!$D$6:$E$34,2,FALSE)</f>
        <v>I know how to use appropriate methods of transferring knowledge to young people</v>
      </c>
      <c r="D15" s="6">
        <f>VLOOKUP(B15,Designing...!$D$6:$F$34,3,FALSE)</f>
        <v>0</v>
      </c>
      <c r="E15" s="22">
        <f t="shared" si="1"/>
        <v>0</v>
      </c>
    </row>
    <row r="16" spans="2:9" x14ac:dyDescent="0.25">
      <c r="B16" s="14" t="s">
        <v>13</v>
      </c>
      <c r="C16" s="6" t="str">
        <f>VLOOKUP(B16,Designing...!$D$6:$E$34,2,FALSE)</f>
        <v>I know about value systems and related mechanisms</v>
      </c>
      <c r="D16" s="6">
        <f>VLOOKUP(B16,Designing...!$D$6:$F$34,3,FALSE)</f>
        <v>0</v>
      </c>
      <c r="E16" s="22">
        <f t="shared" si="1"/>
        <v>0</v>
      </c>
    </row>
    <row r="17" spans="2:5" ht="15.75" thickBot="1" x14ac:dyDescent="0.3">
      <c r="B17" s="16" t="s">
        <v>49</v>
      </c>
      <c r="C17" s="17" t="str">
        <f>VLOOKUP(B17,Designing...!$D$6:$E$34,2,FALSE)</f>
        <v>I know how to apply research into practice</v>
      </c>
      <c r="D17" s="17">
        <f>VLOOKUP(B17,Designing...!$D$6:$F$34,3,FALSE)</f>
        <v>0</v>
      </c>
      <c r="E17" s="23">
        <f t="shared" si="1"/>
        <v>0</v>
      </c>
    </row>
    <row r="18" spans="2:5" x14ac:dyDescent="0.25">
      <c r="B18" s="12" t="s">
        <v>50</v>
      </c>
      <c r="C18" s="13" t="str">
        <f>VLOOKUP(B18,Designing...!$D$6:$E$34,2,FALSE)</f>
        <v>I know how to work with and on values through different [learning] approaches</v>
      </c>
      <c r="D18" s="13">
        <f>VLOOKUP(B18,Designing...!$D$6:$F$34,3,FALSE)</f>
        <v>0</v>
      </c>
      <c r="E18" s="21">
        <f>+$H$6</f>
        <v>0</v>
      </c>
    </row>
    <row r="19" spans="2:5" x14ac:dyDescent="0.25">
      <c r="B19" s="14" t="s">
        <v>51</v>
      </c>
      <c r="C19" s="6" t="str">
        <f>VLOOKUP(B19,Designing...!$D$6:$E$34,2,FALSE)</f>
        <v>I know how to develop meaningful programmes that motivate and engage young people</v>
      </c>
      <c r="D19" s="6">
        <f>VLOOKUP(B19,Designing...!$D$6:$F$34,3,FALSE)</f>
        <v>0</v>
      </c>
      <c r="E19" s="22">
        <f t="shared" ref="E19:E24" si="2">+$H$6</f>
        <v>0</v>
      </c>
    </row>
    <row r="20" spans="2:5" x14ac:dyDescent="0.25">
      <c r="B20" s="14" t="s">
        <v>52</v>
      </c>
      <c r="C20" s="6" t="str">
        <f>VLOOKUP(B20,Designing...!$D$6:$E$34,2,FALSE)</f>
        <v>I am able to identify external influences on the development of the practice of youth workers</v>
      </c>
      <c r="D20" s="6">
        <f>VLOOKUP(B20,Designing...!$D$6:$F$34,3,FALSE)</f>
        <v>0</v>
      </c>
      <c r="E20" s="22">
        <f t="shared" si="2"/>
        <v>0</v>
      </c>
    </row>
    <row r="21" spans="2:5" x14ac:dyDescent="0.25">
      <c r="B21" s="14" t="s">
        <v>53</v>
      </c>
      <c r="C21" s="6" t="str">
        <f>VLOOKUP(B21,Designing...!$D$6:$E$34,2,FALSE)</f>
        <v>I am able to assess/analyse the needs of young people to then involve them in developing a corresponding programme</v>
      </c>
      <c r="D21" s="6">
        <f>VLOOKUP(B21,Designing...!$D$6:$F$34,3,FALSE)</f>
        <v>0</v>
      </c>
      <c r="E21" s="22">
        <f t="shared" si="2"/>
        <v>0</v>
      </c>
    </row>
    <row r="22" spans="2:5" x14ac:dyDescent="0.25">
      <c r="B22" s="14" t="s">
        <v>54</v>
      </c>
      <c r="C22" s="6" t="str">
        <f>VLOOKUP(B22,Designing...!$D$6:$E$34,2,FALSE)</f>
        <v>I know how to adjust the educational approach to the needs of the young people</v>
      </c>
      <c r="D22" s="6">
        <f>VLOOKUP(B22,Designing...!$D$6:$F$34,3,FALSE)</f>
        <v>0</v>
      </c>
      <c r="E22" s="22">
        <f t="shared" si="2"/>
        <v>0</v>
      </c>
    </row>
    <row r="23" spans="2:5" x14ac:dyDescent="0.25">
      <c r="B23" s="14" t="s">
        <v>55</v>
      </c>
      <c r="C23" s="6" t="str">
        <f>VLOOKUP(B23,Designing...!$D$6:$E$34,2,FALSE)</f>
        <v>I know how to take the socio-political and economic contexts of the young people into account and from this derive an appropriate educational approach</v>
      </c>
      <c r="D23" s="6">
        <f>VLOOKUP(B23,Designing...!$D$6:$F$34,3,FALSE)</f>
        <v>0</v>
      </c>
      <c r="E23" s="22">
        <f t="shared" si="2"/>
        <v>0</v>
      </c>
    </row>
    <row r="24" spans="2:5" ht="15.75" thickBot="1" x14ac:dyDescent="0.3">
      <c r="B24" s="16" t="s">
        <v>56</v>
      </c>
      <c r="C24" s="17" t="str">
        <f>VLOOKUP(B24,Designing...!$D$6:$E$34,2,FALSE)</f>
        <v>I adjust approaches and methods based on [youth] research outcomes</v>
      </c>
      <c r="D24" s="17">
        <f>VLOOKUP(B24,Designing...!$D$6:$F$34,3,FALSE)</f>
        <v>0</v>
      </c>
      <c r="E24" s="23">
        <f t="shared" si="2"/>
        <v>0</v>
      </c>
    </row>
    <row r="25" spans="2:5" x14ac:dyDescent="0.25">
      <c r="B25" s="12" t="s">
        <v>57</v>
      </c>
      <c r="C25" s="13" t="str">
        <f>VLOOKUP(B25,Designing...!$D$6:$E$34,2,FALSE)</f>
        <v>I assess the needs of the young people before or at the very beginning of the activity (and proceed with tailored adjustments if needed)</v>
      </c>
      <c r="D25" s="13">
        <f>VLOOKUP(B25,Designing...!$D$6:$F$34,3,FALSE)</f>
        <v>0</v>
      </c>
      <c r="E25" s="21">
        <f>+$H$7</f>
        <v>0</v>
      </c>
    </row>
    <row r="26" spans="2:5" x14ac:dyDescent="0.25">
      <c r="B26" s="14" t="s">
        <v>58</v>
      </c>
      <c r="C26" s="6" t="str">
        <f>VLOOKUP(B26,Designing...!$D$6:$E$34,2,FALSE)</f>
        <v>I involve the young people in designing the programme, where possible</v>
      </c>
      <c r="D26" s="6">
        <f>VLOOKUP(B26,Designing...!$D$6:$F$34,3,FALSE)</f>
        <v>0</v>
      </c>
      <c r="E26" s="22">
        <f t="shared" ref="E26:E32" si="3">+$H$7</f>
        <v>0</v>
      </c>
    </row>
    <row r="27" spans="2:5" x14ac:dyDescent="0.25">
      <c r="B27" s="14" t="s">
        <v>59</v>
      </c>
      <c r="C27" s="6" t="str">
        <f>VLOOKUP(B27,Designing...!$D$6:$E$34,2,FALSE)</f>
        <v>I consider and apply the principles of non-formal learning when designing the programme with a particular focus on ‘youth-centredness’, ‘transparency’, ‘democratic values’, ‘participation’, ‘empowerment’ and ‘social transformation’</v>
      </c>
      <c r="D27" s="6">
        <f>VLOOKUP(B27,Designing...!$D$6:$F$34,3,FALSE)</f>
        <v>0</v>
      </c>
      <c r="E27" s="22">
        <f t="shared" si="3"/>
        <v>0</v>
      </c>
    </row>
    <row r="28" spans="2:5" x14ac:dyDescent="0.25">
      <c r="B28" s="14" t="s">
        <v>60</v>
      </c>
      <c r="C28" s="6" t="str">
        <f>VLOOKUP(B28,Designing...!$D$6:$E$34,2,FALSE)</f>
        <v>I keep an eye on the objectives of the activity and the young people’ needs</v>
      </c>
      <c r="D28" s="6">
        <f>VLOOKUP(B28,Designing...!$D$6:$F$34,3,FALSE)</f>
        <v>0</v>
      </c>
      <c r="E28" s="22">
        <f t="shared" si="3"/>
        <v>0</v>
      </c>
    </row>
    <row r="29" spans="2:5" x14ac:dyDescent="0.25">
      <c r="B29" s="14" t="s">
        <v>61</v>
      </c>
      <c r="C29" s="6" t="str">
        <f>VLOOKUP(B29,Designing...!$D$6:$E$34,2,FALSE)</f>
        <v>I can deal with programme-related ambiguity</v>
      </c>
      <c r="D29" s="6">
        <f>VLOOKUP(B29,Designing...!$D$6:$F$34,3,FALSE)</f>
        <v>0</v>
      </c>
      <c r="E29" s="22">
        <f t="shared" si="3"/>
        <v>0</v>
      </c>
    </row>
    <row r="30" spans="2:5" x14ac:dyDescent="0.25">
      <c r="B30" s="14" t="s">
        <v>62</v>
      </c>
      <c r="C30" s="6" t="str">
        <f>VLOOKUP(B30,Designing...!$D$6:$E$34,2,FALSE)</f>
        <v>I can deal with unexpended elements and dimensions that influence the development of the programme</v>
      </c>
      <c r="D30" s="6">
        <f>VLOOKUP(B30,Designing...!$D$6:$F$34,3,FALSE)</f>
        <v>0</v>
      </c>
      <c r="E30" s="22">
        <f t="shared" si="3"/>
        <v>0</v>
      </c>
    </row>
    <row r="31" spans="2:5" x14ac:dyDescent="0.25">
      <c r="B31" s="14" t="s">
        <v>63</v>
      </c>
      <c r="C31" s="6" t="str">
        <f>VLOOKUP(B31,Designing...!$D$6:$E$34,2,FALSE)</f>
        <v>I am willing to challenge the values behind the programmes</v>
      </c>
      <c r="D31" s="6">
        <f>VLOOKUP(B31,Designing...!$D$6:$F$34,3,FALSE)</f>
        <v>0</v>
      </c>
      <c r="E31" s="22">
        <f t="shared" si="3"/>
        <v>0</v>
      </c>
    </row>
    <row r="32" spans="2:5" ht="15.75" thickBot="1" x14ac:dyDescent="0.3">
      <c r="B32" s="16" t="s">
        <v>64</v>
      </c>
      <c r="C32" s="17" t="str">
        <f>VLOOKUP(B32,Designing...!$D$6:$E$34,2,FALSE)</f>
        <v>I see the young person in a holistic way</v>
      </c>
      <c r="D32" s="17">
        <f>VLOOKUP(B32,Designing...!$D$6:$F$34,3,FALSE)</f>
        <v>0</v>
      </c>
      <c r="E32" s="23">
        <f t="shared" si="3"/>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B1:O117"/>
  <sheetViews>
    <sheetView topLeftCell="A13" workbookViewId="0"/>
  </sheetViews>
  <sheetFormatPr defaultColWidth="9.140625" defaultRowHeight="15" x14ac:dyDescent="0.25"/>
  <cols>
    <col min="1" max="16384" width="9.140625" style="19"/>
  </cols>
  <sheetData>
    <row r="1" spans="2:15" ht="15.75" thickBot="1" x14ac:dyDescent="0.3"/>
    <row r="2" spans="2:15" x14ac:dyDescent="0.25">
      <c r="B2" s="81" t="str">
        <f>+Designing...!C3</f>
        <v>Designing programmes</v>
      </c>
      <c r="C2" s="82"/>
      <c r="D2" s="82"/>
      <c r="E2" s="82"/>
      <c r="F2" s="82"/>
      <c r="G2" s="82"/>
      <c r="H2" s="82"/>
      <c r="I2" s="82"/>
      <c r="J2" s="82"/>
      <c r="K2" s="82"/>
      <c r="L2" s="82"/>
      <c r="M2" s="82"/>
      <c r="N2" s="82"/>
      <c r="O2" s="83"/>
    </row>
    <row r="3" spans="2:15" ht="15.75" thickBot="1" x14ac:dyDescent="0.3">
      <c r="B3" s="84"/>
      <c r="C3" s="85"/>
      <c r="D3" s="85"/>
      <c r="E3" s="85"/>
      <c r="F3" s="85"/>
      <c r="G3" s="85"/>
      <c r="H3" s="85"/>
      <c r="I3" s="85"/>
      <c r="J3" s="85"/>
      <c r="K3" s="85"/>
      <c r="L3" s="85"/>
      <c r="M3" s="85"/>
      <c r="N3" s="85"/>
      <c r="O3" s="86"/>
    </row>
    <row r="117" spans="9:9" ht="21" x14ac:dyDescent="0.35">
      <c r="I117" s="57" t="s">
        <v>353</v>
      </c>
    </row>
  </sheetData>
  <sheetProtection algorithmName="SHA-512" hashValue="UgRa6POmCDPLHo09Tbkbh+XRo6o2NiGxqe6ivxbRMbeNEah+hUbv8Y6nt0dgwDbVb2vYM+hAnkWxQvzCAP1WrA==" saltValue="1sL/2VCt7w2A8jPUC6929g==" spinCount="100000" sheet="1" objects="1" scenarios="1"/>
  <mergeCells count="1">
    <mergeCell ref="B2:O3"/>
  </mergeCells>
  <hyperlinks>
    <hyperlink ref="I117" location="Organising!A1" display="NEXT"/>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B1:O107"/>
  <sheetViews>
    <sheetView topLeftCell="A55" workbookViewId="0"/>
  </sheetViews>
  <sheetFormatPr defaultColWidth="9.140625" defaultRowHeight="15" x14ac:dyDescent="0.25"/>
  <cols>
    <col min="1" max="16384" width="9.140625" style="19"/>
  </cols>
  <sheetData>
    <row r="1" spans="2:15" ht="15.75" thickBot="1" x14ac:dyDescent="0.3"/>
    <row r="2" spans="2:15" x14ac:dyDescent="0.25">
      <c r="B2" s="81" t="str">
        <f>+Designing...!C3</f>
        <v>Designing programmes</v>
      </c>
      <c r="C2" s="82"/>
      <c r="D2" s="82"/>
      <c r="E2" s="82"/>
      <c r="F2" s="82"/>
      <c r="G2" s="82"/>
      <c r="H2" s="82"/>
      <c r="I2" s="82"/>
      <c r="J2" s="82"/>
      <c r="K2" s="82"/>
      <c r="L2" s="82"/>
      <c r="M2" s="82"/>
      <c r="N2" s="82"/>
      <c r="O2" s="83"/>
    </row>
    <row r="3" spans="2:15" ht="15.75" thickBot="1" x14ac:dyDescent="0.3">
      <c r="B3" s="84"/>
      <c r="C3" s="85"/>
      <c r="D3" s="85"/>
      <c r="E3" s="85"/>
      <c r="F3" s="85"/>
      <c r="G3" s="85"/>
      <c r="H3" s="85"/>
      <c r="I3" s="85"/>
      <c r="J3" s="85"/>
      <c r="K3" s="85"/>
      <c r="L3" s="85"/>
      <c r="M3" s="85"/>
      <c r="N3" s="85"/>
      <c r="O3" s="86"/>
    </row>
    <row r="107" spans="9:9" ht="21" x14ac:dyDescent="0.35">
      <c r="I107" s="57" t="s">
        <v>353</v>
      </c>
    </row>
  </sheetData>
  <sheetProtection algorithmName="SHA-512" hashValue="fxQ69UbU3fbEKV6yd7n6SWHfI51FMaDs6qlTARh7JwKo6NIL6/JSKnWtpHn/IbhyzfGBk4MwWOxQvaJssqZzCQ==" saltValue="AyTnCCVDXeMCG9vLmrj+BA==" spinCount="100000" sheet="1" objects="1" scenarios="1"/>
  <mergeCells count="1">
    <mergeCell ref="B2:O3"/>
  </mergeCells>
  <hyperlinks>
    <hyperlink ref="I107" location="Organising!A1" display="NEXT"/>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Instructions</vt:lpstr>
      <vt:lpstr>Facilitating...</vt:lpstr>
      <vt:lpstr>Cal1</vt:lpstr>
      <vt:lpstr> Facilitating spiders</vt:lpstr>
      <vt:lpstr> Facilitating col</vt:lpstr>
      <vt:lpstr>Designing...</vt:lpstr>
      <vt:lpstr>Cal2</vt:lpstr>
      <vt:lpstr>Designing spiders</vt:lpstr>
      <vt:lpstr>Designing col</vt:lpstr>
      <vt:lpstr>Organising</vt:lpstr>
      <vt:lpstr>Cal3</vt:lpstr>
      <vt:lpstr>Organising spiders</vt:lpstr>
      <vt:lpstr> Organising col</vt:lpstr>
      <vt:lpstr>Collaborating...</vt:lpstr>
      <vt:lpstr>Cal4</vt:lpstr>
      <vt:lpstr>Colaborationg spiders</vt:lpstr>
      <vt:lpstr>Collaborating col</vt:lpstr>
      <vt:lpstr>Communicating...</vt:lpstr>
      <vt:lpstr>Cal5</vt:lpstr>
      <vt:lpstr>Communicating spiders</vt:lpstr>
      <vt:lpstr>Comunicating col</vt:lpstr>
      <vt:lpstr>Displaying...</vt:lpstr>
      <vt:lpstr>Cal6</vt:lpstr>
      <vt:lpstr>Displaying spiders</vt:lpstr>
      <vt:lpstr>Displaying col</vt:lpstr>
      <vt:lpstr>Networking...</vt:lpstr>
      <vt:lpstr>Cal7</vt:lpstr>
      <vt:lpstr>Networking spiders</vt:lpstr>
      <vt:lpstr>Networking col</vt:lpstr>
      <vt:lpstr>Developing...</vt:lpstr>
      <vt:lpstr>Developing spiders</vt:lpstr>
      <vt:lpstr>Developing col</vt:lpstr>
      <vt:lpstr>Cal8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Milica</dc:creator>
  <cp:lastModifiedBy>Gisèle Evrard Markovic</cp:lastModifiedBy>
  <dcterms:created xsi:type="dcterms:W3CDTF">2019-03-03T15:50:31Z</dcterms:created>
  <dcterms:modified xsi:type="dcterms:W3CDTF">2019-04-12T10:48:06Z</dcterms:modified>
</cp:coreProperties>
</file>